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okulistyka 22\"/>
    </mc:Choice>
  </mc:AlternateContent>
  <bookViews>
    <workbookView xWindow="0" yWindow="0" windowWidth="19200" windowHeight="11595" tabRatio="645" activeTab="5"/>
  </bookViews>
  <sheets>
    <sheet name="Zadanie 6" sheetId="3" r:id="rId1"/>
    <sheet name="Zadanie 5" sheetId="2" r:id="rId2"/>
    <sheet name="Zadanie 4" sheetId="4" r:id="rId3"/>
    <sheet name="Zadanie 3" sheetId="5" r:id="rId4"/>
    <sheet name="Zadanie 2" sheetId="6" r:id="rId5"/>
    <sheet name="Zadanie 1" sheetId="7" r:id="rId6"/>
  </sheet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6" i="5" l="1"/>
  <c r="I6" i="5" s="1"/>
  <c r="F7" i="5"/>
  <c r="I7" i="5" s="1"/>
  <c r="F8" i="5"/>
  <c r="F9" i="5"/>
  <c r="F10" i="5"/>
  <c r="I10" i="5" s="1"/>
  <c r="F11" i="5"/>
  <c r="I11" i="5" s="1"/>
  <c r="F12" i="5"/>
  <c r="F13" i="5"/>
  <c r="I13" i="5" s="1"/>
  <c r="F14" i="5"/>
  <c r="I14" i="5" s="1"/>
  <c r="F15" i="5"/>
  <c r="I15" i="5" s="1"/>
  <c r="F7" i="7"/>
  <c r="I7" i="7" s="1"/>
  <c r="I8" i="5"/>
  <c r="I9" i="5"/>
  <c r="I12" i="5"/>
  <c r="F6" i="7" l="1"/>
  <c r="I6" i="7" s="1"/>
  <c r="F5" i="7"/>
  <c r="F5" i="6"/>
  <c r="I5" i="6" s="1"/>
  <c r="F16" i="5"/>
  <c r="F5" i="5"/>
  <c r="I5" i="5" s="1"/>
  <c r="I16" i="5" s="1"/>
  <c r="F24" i="4"/>
  <c r="I24" i="4" s="1"/>
  <c r="F23" i="4"/>
  <c r="I23" i="4" s="1"/>
  <c r="F22" i="4"/>
  <c r="I22" i="4" s="1"/>
  <c r="F21" i="4"/>
  <c r="I21" i="4" s="1"/>
  <c r="F20" i="4"/>
  <c r="I20" i="4" s="1"/>
  <c r="F19" i="4"/>
  <c r="I19" i="4" s="1"/>
  <c r="F18" i="4"/>
  <c r="I18" i="4" s="1"/>
  <c r="F17" i="4"/>
  <c r="I17" i="4" s="1"/>
  <c r="F16" i="4"/>
  <c r="I16" i="4" s="1"/>
  <c r="F15" i="4"/>
  <c r="I15" i="4" s="1"/>
  <c r="F14" i="4"/>
  <c r="I14" i="4" s="1"/>
  <c r="F13" i="4"/>
  <c r="I13" i="4" s="1"/>
  <c r="F12" i="4"/>
  <c r="I12" i="4" s="1"/>
  <c r="F11" i="4"/>
  <c r="I11" i="4" s="1"/>
  <c r="F10" i="4"/>
  <c r="I10" i="4" s="1"/>
  <c r="F9" i="4"/>
  <c r="I9" i="4" s="1"/>
  <c r="F8" i="4"/>
  <c r="I8" i="4" s="1"/>
  <c r="F7" i="4"/>
  <c r="I7" i="4" s="1"/>
  <c r="F6" i="4"/>
  <c r="I6" i="4" s="1"/>
  <c r="F5" i="4"/>
  <c r="F18" i="3"/>
  <c r="I18" i="3" s="1"/>
  <c r="F17" i="3"/>
  <c r="I17" i="3" s="1"/>
  <c r="F16" i="3"/>
  <c r="I16" i="3" s="1"/>
  <c r="F15" i="3"/>
  <c r="I15" i="3" s="1"/>
  <c r="F14" i="3"/>
  <c r="I14" i="3" s="1"/>
  <c r="F13" i="3"/>
  <c r="I13" i="3" s="1"/>
  <c r="F12" i="3"/>
  <c r="I12" i="3" s="1"/>
  <c r="F11" i="3"/>
  <c r="I11" i="3" s="1"/>
  <c r="F10" i="3"/>
  <c r="I10" i="3" s="1"/>
  <c r="F9" i="3"/>
  <c r="I9" i="3" s="1"/>
  <c r="F8" i="3"/>
  <c r="I8" i="3" s="1"/>
  <c r="F7" i="3"/>
  <c r="F6" i="3"/>
  <c r="I6" i="3" s="1"/>
  <c r="F5" i="3"/>
  <c r="I5" i="3" s="1"/>
  <c r="F13" i="2"/>
  <c r="I13" i="2" s="1"/>
  <c r="F12" i="2"/>
  <c r="I12" i="2" s="1"/>
  <c r="F11" i="2"/>
  <c r="I11" i="2" s="1"/>
  <c r="F10" i="2"/>
  <c r="I10" i="2" s="1"/>
  <c r="F9" i="2"/>
  <c r="I9" i="2" s="1"/>
  <c r="F8" i="2"/>
  <c r="I8" i="2" s="1"/>
  <c r="F7" i="2"/>
  <c r="I7" i="2" s="1"/>
  <c r="F6" i="2"/>
  <c r="I6" i="2" s="1"/>
  <c r="F5" i="2"/>
  <c r="F8" i="7" l="1"/>
  <c r="I5" i="7"/>
  <c r="I8" i="7" s="1"/>
  <c r="F25" i="4"/>
  <c r="I5" i="4"/>
  <c r="I25" i="4" s="1"/>
  <c r="F14" i="2"/>
  <c r="I5" i="2"/>
  <c r="I14" i="2" s="1"/>
  <c r="F19" i="3"/>
  <c r="I7" i="3"/>
  <c r="I19" i="3" s="1"/>
</calcChain>
</file>

<file path=xl/sharedStrings.xml><?xml version="1.0" encoding="utf-8"?>
<sst xmlns="http://schemas.openxmlformats.org/spreadsheetml/2006/main" count="246" uniqueCount="112">
  <si>
    <t>Zadanie nr 1: Soczewki.</t>
  </si>
  <si>
    <t>Zadanie nr 4: Akcesoria do witrektomii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</si>
  <si>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</si>
  <si>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</si>
  <si>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</si>
  <si>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</si>
  <si>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</si>
  <si>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</si>
  <si>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</si>
  <si>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</si>
  <si>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</si>
  <si>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</si>
  <si>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1.</t>
  </si>
  <si>
    <t xml:space="preserve">Jednorazowy nóż do twardówki – szerokość ostrza 2,5 mm,  zagięty 55stopni, </t>
  </si>
  <si>
    <t>szt</t>
  </si>
  <si>
    <t>2.</t>
  </si>
  <si>
    <t xml:space="preserve">Jednorazowy nóż do twardówki – typ 15 stopni, prosty, </t>
  </si>
  <si>
    <t>3.</t>
  </si>
  <si>
    <r>
      <rPr>
        <sz val="10"/>
        <color rgb="FF000000"/>
        <rFont val="Arial"/>
        <family val="2"/>
        <charset val="1"/>
      </rPr>
      <t xml:space="preserve">Jednorazowy nóż do paracentezy 1,15mm lub </t>
    </r>
    <r>
      <rPr>
        <sz val="10"/>
        <color rgb="FF000000"/>
        <rFont val="Times New Roman"/>
        <family val="1"/>
        <charset val="238"/>
      </rPr>
      <t>1,1mm</t>
    </r>
  </si>
  <si>
    <t>4.</t>
  </si>
  <si>
    <t>Gąbka oczna ( strzałki) typ Weck-Cel, 1blister=6szt, 1op.=24 bistry</t>
  </si>
  <si>
    <t>op=100szt</t>
  </si>
  <si>
    <t>5.</t>
  </si>
  <si>
    <t>Pałeczka absorbujaca „ papieros” śr.5mm,dł 66mm typu „ Visiorb” ( 1 opakowanie =250szt , 10 sztuk w blistrze)</t>
  </si>
  <si>
    <t>Op=250 sztuk</t>
  </si>
  <si>
    <t>6.</t>
  </si>
  <si>
    <t>Poduszka z tuszem błękit do oznaczenia rogówki typ Visimark</t>
  </si>
  <si>
    <t>Op=10 sztuk</t>
  </si>
  <si>
    <t>7.</t>
  </si>
  <si>
    <t>Kaniula do hydrodyssekcji 35 stopni, 8mm, 0.40x22mm</t>
  </si>
  <si>
    <t>8.</t>
  </si>
  <si>
    <t>Kaniula do polerowania 0.4mm port boczny, 0.6x16mm</t>
  </si>
  <si>
    <t>9.</t>
  </si>
  <si>
    <t>Nóż Slit 2,2mm</t>
  </si>
  <si>
    <t>Kaseta do sterylizacji z matą silikonową,  225x142x22mm</t>
  </si>
  <si>
    <t>szt.</t>
  </si>
  <si>
    <t> </t>
  </si>
  <si>
    <t>Rozwórka typu Liberman-Kratz, wielorazowa, tytanowa</t>
  </si>
  <si>
    <r>
      <rPr>
        <sz val="10"/>
        <rFont val="Arial"/>
        <family val="2"/>
        <charset val="238"/>
      </rPr>
      <t>Pęseta do kapsuloreksy typu Corydor, końcówki zagięte 45</t>
    </r>
    <r>
      <rPr>
        <vertAlign val="superscript"/>
        <sz val="10"/>
        <rFont val="Arial"/>
        <family val="2"/>
        <charset val="238"/>
      </rPr>
      <t>0</t>
    </r>
    <r>
      <rPr>
        <sz val="10"/>
        <rFont val="Arial"/>
        <family val="2"/>
        <charset val="238"/>
      </rPr>
      <t xml:space="preserve">, część robocza 12mm, długośc całkowita 105mm, wielorazowa, tytanowa, rękojeść okrągła. </t>
    </r>
  </si>
  <si>
    <t xml:space="preserve">Pęseta do szycia typu Castroviejo, prosta, 0.12mm zęby,  5mm platforma chwytna, długośc całkowita 108mm, wielorazowa, tytanowa, rękojeść płaska z otworami. </t>
  </si>
  <si>
    <t xml:space="preserve">Pęseta soczewkowa typu Kelman-McPherson, długość całkowita 102mm, wielorazowa, tytanowa, rękojeść płaska z otworami. </t>
  </si>
  <si>
    <t>Szpatułka soczewkowa typu Obstbaum, ze stali nierdzewnej chirurgicznej. Długość całkowita 110mm. Końcówka zagięta o grubości 0.25mm i długości 10mm. Rękojeść żłobiona.</t>
  </si>
  <si>
    <t>Manipulator typu Pisacano, zakrzywiony, poziomy, stal nierdzewna, wielorazowy</t>
  </si>
  <si>
    <t>Manipulator soczewkowy  typu Harris-Sinskey, 0,25mm, tępo zakończony, stal nierdzewna, wielorazowy</t>
  </si>
  <si>
    <t>Nożyczki do folii, zakrzywione, 10 cm, wielorazowe, stal nierdzewna</t>
  </si>
  <si>
    <t>Narzędzie wielorazowe typu Phaco Chopper Rosen, tępo zakończony, stal nierdzewna</t>
  </si>
  <si>
    <t xml:space="preserve">Imadła typu Barraquer , zakrzywione, delikatne, 9mm część chwytna, tępe, bez zamka, długośc całkowita 115mm, wielorazowe, tytanowe. </t>
  </si>
  <si>
    <t>Nożyczki typu Vannas proste, ostrza 11mm, ,długość całkowita 8,5 cm, stal nierdzewna, rękojeść sprężynująca, płaska z powierzchnią żłobioną, wielorazowe</t>
  </si>
  <si>
    <t>Irygacja aspiracja bimanualna. Końcówka aspiracyjna z matową końcówką do polerowania i otworem aspiracyjnym o wielkości 0,35 mm. Końcówka irygacyjna z dwoma otworami irygacyjnymi. Wielorazowa.</t>
  </si>
  <si>
    <t xml:space="preserve">Igła fletowa wielorazowa  typu Eckardt , luer lock,23G, wielorazowa </t>
  </si>
  <si>
    <t>Razem</t>
  </si>
  <si>
    <r>
      <rPr>
        <b/>
        <sz val="8"/>
        <color rgb="FF000000"/>
        <rFont val="Arial"/>
        <family val="2"/>
        <charset val="238"/>
      </rPr>
      <t xml:space="preserve">
Jednorazowy zestaw do witrektomii 23Ga  składający się z maksymalnie  trzech  oddzielnych podzestawów kompratybilny z apatarem EVA firmy Dorc:</t>
    </r>
    <r>
      <rPr>
        <b/>
        <sz val="8"/>
        <color rgb="FFFF0000"/>
        <rFont val="Arial"/>
        <family val="2"/>
        <charset val="238"/>
      </rPr>
      <t xml:space="preserve"> 
</t>
    </r>
    <r>
      <rPr>
        <sz val="8"/>
        <color rgb="FF000000"/>
        <rFont val="Arial"/>
        <family val="2"/>
        <charset val="238"/>
      </rPr>
      <t xml:space="preserve">1xObłożenie na stolik, wymiary 150 +- 2,5 cm x 137 +- 2,5 cm
1xObłożenie na pacjenta, wymiary 150 +- 2,5 cm x 141 +- 2,5 cm, filia do nacięcia 10 x 10 cm z workiem i knotem odciekowym                                                          
2xFartuch XL                                                                                           
2xRęczniki                                                                                                        
1xOsłonka na oko (plastikowa)                                                                    
2xKubeczek                                                                                            
1xOpatrunek na oko 8 x 6 ,5cm                                                                    
2xStrzykwka 5ml Luer Lock 3-częściowa                                                  
1xStrzykwka 3ml Luer Lock 3-częściowa                                             
1xStrzykawka 20 ml                                                                              
10xSpongostany                                                                                         
1xPean zaciskowy                                                                               
1xObłożenie na srolik Mayo, wymiary 58 x 94 cm                                            
5xGazy 9 x 5 cm                                                                                       
2xOsłony na podłokietniki na fotel operatora dł 80 cm, szerokość 34 cm                
1xSterylna osłona na ekran aparatu 43 +-2,5 cm x 50 +- 2,5cm
1xtaca
1xkaniula 23G typu soft tip
2xkaniula Lacrimal 26G(0,45x28mm)    
1xkaniula Retrobulbar 25G
1xkaniula  Retrobulbar 23G
1xkanula do visco 25G
1xkaniula19G
1xobłożenie 140cm x 140cm
5xgazy 7,5cm x 7,5cm 
1xprzylepce 3M 12mm x 100mm     
1xwitrektomii pneumatyczny 23G 8000cieć/min
1xświatłowód typu shielded 23G
1xkaseta jednorazowa z drenem i workiem  odciekowym 
1xzestaw trokarów one step 23G
1xsterylna naklejka na ekran 
1xdren płyn-powietrze 
1xdren VGPC 
</t>
    </r>
  </si>
  <si>
    <t>zestaw</t>
  </si>
  <si>
    <t>Soczewka nagałkowa płaska i szerokokątna do wyboru przez zamawiającego przy zakupie.</t>
  </si>
  <si>
    <t>Op=5 szt</t>
  </si>
  <si>
    <t>Pęseta do ILM jednorazowa 23G</t>
  </si>
  <si>
    <t>op=5szt</t>
  </si>
  <si>
    <t>Światłowód typu Shielded, 23G kompatybilny z apatarem EVA firmy DORC</t>
  </si>
  <si>
    <t>op=6szt.</t>
  </si>
  <si>
    <t>Sonda laserowa typu Stepped 23G kompatybilna z aparatem Eva firmy DORC</t>
  </si>
  <si>
    <t>Zestaw do podaży/usuwania oleju silikonowego kompatybilny z aparatem EVA firmy DORC</t>
  </si>
  <si>
    <t>op.= 5szt</t>
  </si>
  <si>
    <t>Kaniula do podaży oleju silikonowego 7mm, 23G</t>
  </si>
  <si>
    <t>Zestaw do usuwania oleju ciężkiego</t>
  </si>
  <si>
    <t>Kaniula typu Dul Bore do podaży, delikatny</t>
  </si>
  <si>
    <t>Sweeper pokryty pyłem diamentowym 23G/0,6mm</t>
  </si>
  <si>
    <t>op=5szt.</t>
  </si>
  <si>
    <t>Rezerwuar do igły fletowej</t>
  </si>
  <si>
    <t>op=10szt</t>
  </si>
  <si>
    <t>Kaniula napylona pyłem diamentowym</t>
  </si>
  <si>
    <t>Kaniula typu soft tip 23G/0,6mm</t>
  </si>
  <si>
    <t>Endodiatermia 23G z przewodem, kopatybilna z aparatem EVA firmy DORC</t>
  </si>
  <si>
    <t>op=1szt.</t>
  </si>
  <si>
    <t>Dren VGPC z filtrem kompatybilny z aparatem EVA firmy DORC</t>
  </si>
  <si>
    <t>Olej 1000, strzykawka 10ml</t>
  </si>
  <si>
    <t>Olej 5000, strzykawka 10ml</t>
  </si>
  <si>
    <t>Op=1 szt.</t>
  </si>
  <si>
    <t>GAZ SF6 do podania wewnątrzgałkowego 10ml</t>
  </si>
  <si>
    <t>Metyloceluoza 2,3% obj 2,3ml</t>
  </si>
  <si>
    <t>Igła fletowa ze szczotkowana końcówką</t>
  </si>
  <si>
    <t>Zadanie nr 3: Akcesoria i zestawy zabiegowe do zaćmy</t>
  </si>
  <si>
    <t xml:space="preserve">                                                                                                                   Zestaw operacyjny do operacji zaćmy złożony z dwóch sterylnych paków : 
1xObłożenie na stolik, wymiary 150 +- 2,5 cm x 137 +- 2,5 cm
1xObłożenie na pacjenta, wymiary 150 +- 2,5 cm x 141 +- 2,5 cm, filia do nacięcia 10 x 10 cm z workiem i knotem odciekowym                                                          2xFartuch XL                                                                                            2xRęczniki                                                                                                        1xOsłonka na oko (plastikowa)                                                                    2xKubeczek                                                                                            1xOpatrunek na oko 8 x 6 ,5cm                                                                     2xStrzykwka 5ml Luer Lock 3-częściowa                                                  1xStrzykwka 3ml Luer Lock 3-częściowa                                             1xStrzykawka 20 ml                                                                              10xSpongostany                                                                                         1xPean zaciskowy                                                                               1xObłożenie na srolik Mayo, wymiary 58 x 94 cm                                            5xGazy 9 x 5 cm                                                                                       2xOsłony na podłokietniki na fotel operatora dł 80 cm, szerokość 34 cm                1xSterylna osłona na ekran aparatu 43 +-2,5 cm x 50 +- 2,5cm                          1xTaca
przylepce                                                                                                     1xNóż Slit 2,2mm                                                                                          1xNóż do portu bocznego - 1,2mm lub MVR 20G                                             1xkaniula do hydrodyssekcji -27G                                                              1xkaniula do komory przedniej rycroft 22mm  21G                                                 1xkaniula  Atkinson  23G                                                                              2xkaniula do usuwania kory  23G 16mm                                                      1xfartuch sterylny rozmiar L
</t>
  </si>
  <si>
    <t>1kpl</t>
  </si>
  <si>
    <t>Kaseta jednodniowa kompatybilna z aparatem EVA firmy DORC</t>
  </si>
  <si>
    <t>op=6szt</t>
  </si>
  <si>
    <t>Dreny irrygacyjno-aspiracyjne do kasety jednodniowej do poz 2</t>
  </si>
  <si>
    <t>Op=6 szt</t>
  </si>
  <si>
    <t>Rękaw irygacyjny</t>
  </si>
  <si>
    <t>Wielorazowa igła fako na cięcie 2,2mm  zagięta flare (tip, komora testowa ,  rękawy irygacyjny , klucz)</t>
  </si>
  <si>
    <t>Op=6 szt.</t>
  </si>
  <si>
    <t xml:space="preserve">Witrektom przedni 23G kompatybilny z aparatem EVA firmy DORC </t>
  </si>
  <si>
    <t>Pierścień dotorebkowy w jednorazowym   aplikatorze, średnica 10 – 12 mm, kształt okrągły, blokada tłoka wewnętrzna, samoładujący się mechanizm</t>
  </si>
  <si>
    <t>Preparat do wybarwiania torebki przedniej -6mg typu Trypan Blue  - objętość 1ml -ampułka</t>
  </si>
  <si>
    <t>Zestaw do zaćmy:                                                                                         1xNóż Slit 2,2mm                                                                                               1xNóż do portu bocznego - 1,2mm lub MVR 20G                                                     1xkaniula do hydrodyssekcji -27G                                                               1xkaniula do komory przedniej rycroft 22mm  21G                                            1xkaniula  Atkinson  23G                                                                                 2xkaniula do usuwania kory  23G 16mm                                                                  1xfartuch sterylny rozmiar L</t>
  </si>
  <si>
    <t>1 zestaw</t>
  </si>
  <si>
    <t>Retraktor: sterylne jednorazowe narzędzie z polimeu, dł. : 9 (+-) 0,5 mm, średnica 0,15mm, rektaktor wyposażony w silikonowy, transparentny, bezbarwny stoper o średnicy zewnętrznej 1,5 (+-) 0,2mm oraz śrenicy wewnętrznej 0,5 (+-) 0,1mm</t>
  </si>
  <si>
    <t>Op=5 szt.</t>
  </si>
  <si>
    <t>Soczewka wewnątrzgałkowa zwijalna jednoczęściowa, akrylowa, asferyczna, zawierająca filtr chromoforowy, hydrofilna, z zestawem do implantacji, średnica optyczna 6,0 mm; długość całkowita 13 mm; stopień uwodnienia 25%; angulacja 5º; Dioptraż: od -5.0 D do +10.0 D wzrastająco co 1.0D, od +10.5D do + 30.0D wzrastająco co 0.5D od 31.0D do +40.0D co 1.0D; implantacja przez cięcie od 1,8 mm, dwie części haptyczne typu „C” stabilizujące soczewkę. ostra krawędź 360º na części optycznej i częściach haptycznych, indeks refrakcji 1.46 Iniektor jednorazowy</t>
  </si>
  <si>
    <t>Suma</t>
  </si>
  <si>
    <t>Zamawiający wymaga komisu w ilości min 60 szt. soczewek w rozmiarach podanych przez zamawiającego.</t>
  </si>
  <si>
    <t>Zadanie nr 6: Narzędzia wielorazowe okulistyczne</t>
  </si>
  <si>
    <t xml:space="preserve">Zadanie nr 5: Materiały medyczne i narzędzia jednorazowe  </t>
  </si>
  <si>
    <t>Data ..................................................</t>
  </si>
  <si>
    <t>..........................................................</t>
  </si>
  <si>
    <t>pieczątka i podpis wykonawcy</t>
  </si>
  <si>
    <t>Załącznik nr 9</t>
  </si>
  <si>
    <t>ZOZ/DZP/PN/2/22</t>
  </si>
  <si>
    <t>Zadanie nr 2: Soczewki 2</t>
  </si>
  <si>
    <r>
      <t>Soczewki wewnątrzgałkowe jednoczęściowe wraz z systemem implantacyjnym: 
-Soczewka  trzyczęściowa zwijalna, hydrofilna, asferyczna.
- Uwodnienie 26%
- Średnica optyczna 6,0mm.
- Średnica całkowita 12-13mm.
- Zakres mocy +10 do +30 D  
- Stała A niezmienna dla całego zakresu mocy 118,2.
- Angulacja 5</t>
    </r>
    <r>
      <rPr>
        <vertAlign val="superscript"/>
        <sz val="10"/>
        <rFont val="Arial"/>
        <family val="2"/>
        <charset val="238"/>
      </rPr>
      <t xml:space="preserve">0
</t>
    </r>
    <r>
      <rPr>
        <sz val="10"/>
        <rFont val="Arial"/>
        <family val="2"/>
        <charset val="1"/>
      </rPr>
      <t>-Index refrakcji 1,4
-hapteny monofilamentowe zbudowane z PVDF</t>
    </r>
  </si>
  <si>
    <r>
      <t>Soczewka tylnokomorowa zwijalna asferyczna jednoczęściowa  z injektorem jednorazowym: 
-akrylowa, hydrofilna, asferyczna
- zakres dioptrażu od +10,0D do +30,0D co 0,5D; 
-stała A = 118,0; 
- angulacja 8</t>
    </r>
    <r>
      <rPr>
        <vertAlign val="superscript"/>
        <sz val="10"/>
        <color rgb="FF000000"/>
        <rFont val="Arial"/>
        <family val="2"/>
        <charset val="238"/>
      </rPr>
      <t xml:space="preserve">0
</t>
    </r>
    <r>
      <rPr>
        <sz val="10"/>
        <color rgb="FF000000"/>
        <rFont val="Arial"/>
        <family val="2"/>
        <charset val="238"/>
      </rPr>
      <t xml:space="preserve">- współczynnik refrakcji 1,46
-średnica optyczna 6,0 mm (od +10,0Ddo +24,5D), 5,70mm( od +25,0D do+30,0D); 
-średnica całkowita 11,0mm (od +10,0Ddo +14,5D), 10,75mm (od 15,0mm do +24,5D),10,5mm ( od +25,0D do+30,0D); 
- cztery hapteny stabilizujące soczewkę w czterech punktach
- implantacja injektorem przez cięcie  od 1,8mm    do 2,0mm          </t>
    </r>
  </si>
  <si>
    <t>Soczewki przedniokomorowa afakijna, mocowana do tęczówki, wraz z igłą fiksacyjną:soczewka afakijna, materiał: PMMA, średnica optyczna/średnica całkowita: 5,4/8,5mm, zakres mocy +2D do 30D, zakres mocy „ połówkowych” +14,5D do +24,5D.</t>
  </si>
  <si>
    <t>Preparaty  wiskoelastycznne ( do wybory przez Zamawiającego) : 
- Preparat wiskoelastyczny1,4% 1 ml. Preparat z hialuronianem sodu: stężenie NaHa 14mg/ml; masa cząsteczkowa 2,9-3,8 Mda; lepkość 300000-470000 mPas, ph 6,8-7,6; osmolarność 270-400 mOsm/kg; Objętość 1ml kaniula 27g
- Preparat wiskoelastyczny1,6% 1 ml. Preparat z hialuronianem sodu: stężenie NaHa 16mg/ml; masa cząsteczkowa 2,9-3,8 Mda; lepkość 350000-550000 mPas, ph 6,8-7,6; osmolarność 270-400 mOsm/kg; Objętość 1ml kaniula 27g
- Preparat wiskoelastyczny1,8% 1 ml. Preparat z hialuronianem sodu: stężenie NaHa 18mg/ml; masa cząsteczkowa 2,9-3,8 Mda; lepkość 450000-750000 mPas, ph 6,8-7,6; osmolarność 270-400 mOsm/kg; Objętość 1ml kaniula 27g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</si>
</sst>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zł &quot;;\-#,##0.00&quot; zł &quot;;&quot; -&quot;#&quot; zł &quot;;@\ "/>
    <numFmt numFmtId="165" formatCode="#,##0.00\ [$zł-415];[Red]\-#,##0.00\ [$zł-415]"/>
    <numFmt numFmtId="166" formatCode="_-* #,##0.00\ _z_ł_-;\-* #,##0.00\ _z_ł_-;_-* \-??\ _z_ł_-;_-@_-"/>
    <numFmt numFmtId="167" formatCode="_-* #,##0.00&quot; zł&quot;_-;\-* #,##0.00&quot; zł&quot;_-;_-* \-??&quot; zł&quot;_-;_-@_-"/>
    <numFmt numFmtId="168" formatCode="#,##0;[Red]\-#,##0"/>
  </numFmts>
  <fonts count="2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1"/>
    </font>
    <font>
      <b/>
      <sz val="10"/>
      <color rgb="FF000000"/>
      <name val="Times New Roman"/>
      <family val="1"/>
      <charset val="238"/>
    </font>
    <font>
      <sz val="10"/>
      <name val="Arial"/>
      <family val="2"/>
      <charset val="1"/>
    </font>
    <font>
      <sz val="10"/>
      <color rgb="FF000000"/>
      <name val="Arial"/>
      <family val="2"/>
      <charset val="238"/>
    </font>
    <font>
      <sz val="12"/>
      <name val="Arial"/>
      <family val="2"/>
      <charset val="238"/>
    </font>
    <font>
      <vertAlign val="superscript"/>
      <sz val="10"/>
      <name val="Arial"/>
      <family val="2"/>
      <charset val="238"/>
    </font>
    <font>
      <sz val="9.5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name val="Arial CE"/>
      <family val="4"/>
      <charset val="238"/>
    </font>
    <font>
      <sz val="11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2"/>
      <name val="Calibri"/>
      <family val="2"/>
      <charset val="238"/>
    </font>
    <font>
      <sz val="12"/>
      <name val="Times New Roman"/>
      <family val="1"/>
      <charset val="238"/>
    </font>
    <font>
      <vertAlign val="superscript"/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6" fontId="1" fillId="0" borderId="0" applyBorder="0" applyProtection="0"/>
    <xf numFmtId="164" fontId="2" fillId="0" borderId="0" applyBorder="0" applyProtection="0"/>
    <xf numFmtId="9" fontId="25" fillId="0" borderId="0" applyBorder="0" applyProtection="0"/>
    <xf numFmtId="0" fontId="2" fillId="0" borderId="0"/>
    <xf numFmtId="0" fontId="4" fillId="0" borderId="0" applyBorder="0" applyProtection="0"/>
  </cellStyleXfs>
  <cellXfs count="87">
    <xf numFmtId="0" fontId="0" fillId="0" borderId="0" xfId="0"/>
    <xf numFmtId="0" fontId="3" fillId="3" borderId="2" xfId="5" applyFont="1" applyFill="1" applyBorder="1" applyAlignment="1" applyProtection="1">
      <alignment horizontal="center" vertical="center" wrapText="1"/>
    </xf>
    <xf numFmtId="1" fontId="6" fillId="0" borderId="2" xfId="2" applyNumberFormat="1" applyFont="1" applyBorder="1" applyAlignment="1" applyProtection="1">
      <alignment horizontal="center" vertical="center" wrapText="1"/>
    </xf>
    <xf numFmtId="164" fontId="6" fillId="0" borderId="2" xfId="2" applyFont="1" applyBorder="1" applyAlignment="1" applyProtection="1">
      <alignment vertical="center" wrapText="1"/>
    </xf>
    <xf numFmtId="164" fontId="6" fillId="0" borderId="2" xfId="2" applyFont="1" applyBorder="1" applyAlignment="1" applyProtection="1">
      <alignment horizontal="right" vertical="center" wrapText="1"/>
    </xf>
    <xf numFmtId="0" fontId="0" fillId="0" borderId="2" xfId="0" applyFont="1" applyBorder="1" applyAlignment="1">
      <alignment wrapText="1"/>
    </xf>
    <xf numFmtId="0" fontId="9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167" fontId="0" fillId="0" borderId="2" xfId="1" applyNumberFormat="1" applyFont="1" applyBorder="1" applyAlignment="1" applyProtection="1">
      <alignment horizontal="center" vertical="center" wrapText="1"/>
    </xf>
    <xf numFmtId="165" fontId="0" fillId="0" borderId="2" xfId="0" applyNumberFormat="1" applyFont="1" applyBorder="1" applyAlignment="1">
      <alignment horizontal="center" vertical="center" wrapText="1"/>
    </xf>
    <xf numFmtId="9" fontId="0" fillId="0" borderId="2" xfId="3" applyFont="1" applyBorder="1" applyAlignment="1" applyProtection="1">
      <alignment horizontal="center" vertical="center"/>
    </xf>
    <xf numFmtId="0" fontId="0" fillId="0" borderId="2" xfId="0" applyBorder="1"/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/>
    <xf numFmtId="167" fontId="0" fillId="0" borderId="2" xfId="0" applyNumberFormat="1" applyFont="1" applyBorder="1"/>
    <xf numFmtId="0" fontId="10" fillId="0" borderId="4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9" fillId="0" borderId="0" xfId="0" applyFont="1" applyAlignment="1">
      <alignment horizontal="left" wrapText="1"/>
    </xf>
    <xf numFmtId="0" fontId="0" fillId="0" borderId="5" xfId="0" applyFont="1" applyBorder="1" applyAlignment="1"/>
    <xf numFmtId="0" fontId="0" fillId="0" borderId="5" xfId="0" applyFont="1" applyBorder="1" applyAlignment="1">
      <alignment horizontal="center" vertical="center"/>
    </xf>
    <xf numFmtId="167" fontId="0" fillId="0" borderId="5" xfId="0" applyNumberFormat="1" applyFont="1" applyBorder="1"/>
    <xf numFmtId="0" fontId="9" fillId="0" borderId="2" xfId="0" applyFont="1" applyBorder="1"/>
    <xf numFmtId="0" fontId="8" fillId="0" borderId="7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wrapText="1"/>
    </xf>
    <xf numFmtId="0" fontId="9" fillId="0" borderId="2" xfId="0" applyFont="1" applyBorder="1" applyAlignment="1">
      <alignment wrapText="1"/>
    </xf>
    <xf numFmtId="166" fontId="9" fillId="0" borderId="2" xfId="1" applyFont="1" applyBorder="1" applyAlignment="1" applyProtection="1">
      <alignment horizontal="center" vertical="center"/>
    </xf>
    <xf numFmtId="9" fontId="9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/>
    <xf numFmtId="0" fontId="9" fillId="0" borderId="2" xfId="0" applyFont="1" applyBorder="1" applyAlignment="1">
      <alignment horizontal="center" vertical="center"/>
    </xf>
    <xf numFmtId="166" fontId="1" fillId="0" borderId="2" xfId="1" applyBorder="1" applyAlignment="1" applyProtection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2" fontId="17" fillId="0" borderId="2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18" fillId="0" borderId="2" xfId="0" applyFont="1" applyBorder="1"/>
    <xf numFmtId="0" fontId="18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wrapText="1"/>
    </xf>
    <xf numFmtId="166" fontId="0" fillId="0" borderId="2" xfId="1" applyFont="1" applyBorder="1" applyAlignment="1" applyProtection="1">
      <alignment horizontal="center" vertical="center" wrapText="1"/>
    </xf>
    <xf numFmtId="2" fontId="0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wrapText="1"/>
    </xf>
    <xf numFmtId="0" fontId="10" fillId="0" borderId="0" xfId="0" applyFont="1" applyAlignment="1">
      <alignment horizontal="justify"/>
    </xf>
    <xf numFmtId="0" fontId="0" fillId="0" borderId="0" xfId="0" applyAlignment="1">
      <alignment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166" fontId="8" fillId="0" borderId="2" xfId="1" applyFont="1" applyBorder="1" applyAlignment="1" applyProtection="1">
      <alignment horizontal="center" wrapText="1"/>
    </xf>
    <xf numFmtId="165" fontId="12" fillId="0" borderId="2" xfId="0" applyNumberFormat="1" applyFont="1" applyBorder="1" applyAlignment="1">
      <alignment horizontal="right" wrapText="1"/>
    </xf>
    <xf numFmtId="0" fontId="12" fillId="0" borderId="2" xfId="0" applyFont="1" applyBorder="1" applyAlignment="1">
      <alignment horizontal="right" wrapText="1"/>
    </xf>
    <xf numFmtId="0" fontId="10" fillId="0" borderId="2" xfId="0" applyFont="1" applyBorder="1" applyAlignment="1">
      <alignment wrapText="1"/>
    </xf>
    <xf numFmtId="0" fontId="10" fillId="0" borderId="3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6" fillId="0" borderId="2" xfId="0" applyFont="1" applyBorder="1" applyAlignment="1">
      <alignment horizontal="center" wrapText="1"/>
    </xf>
    <xf numFmtId="10" fontId="5" fillId="0" borderId="2" xfId="0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1" fontId="6" fillId="0" borderId="2" xfId="0" applyNumberFormat="1" applyFont="1" applyBorder="1" applyAlignment="1">
      <alignment horizontal="center" wrapText="1"/>
    </xf>
    <xf numFmtId="165" fontId="6" fillId="0" borderId="2" xfId="0" applyNumberFormat="1" applyFont="1" applyBorder="1" applyAlignment="1">
      <alignment horizontal="center" wrapText="1"/>
    </xf>
    <xf numFmtId="165" fontId="0" fillId="0" borderId="2" xfId="0" applyNumberFormat="1" applyBorder="1"/>
    <xf numFmtId="0" fontId="0" fillId="0" borderId="2" xfId="0" applyBorder="1" applyAlignment="1">
      <alignment horizontal="right"/>
    </xf>
    <xf numFmtId="0" fontId="8" fillId="0" borderId="8" xfId="0" applyFont="1" applyBorder="1" applyAlignment="1">
      <alignment horizontal="right" wrapText="1"/>
    </xf>
    <xf numFmtId="0" fontId="18" fillId="0" borderId="2" xfId="0" applyFont="1" applyBorder="1" applyAlignment="1">
      <alignment horizontal="right" vertical="center"/>
    </xf>
    <xf numFmtId="0" fontId="20" fillId="0" borderId="2" xfId="0" applyFont="1" applyBorder="1" applyAlignment="1">
      <alignment horizontal="center" wrapText="1"/>
    </xf>
    <xf numFmtId="10" fontId="21" fillId="0" borderId="2" xfId="0" applyNumberFormat="1" applyFont="1" applyBorder="1" applyAlignment="1">
      <alignment horizontal="center" wrapText="1"/>
    </xf>
    <xf numFmtId="0" fontId="20" fillId="0" borderId="2" xfId="0" applyFont="1" applyBorder="1" applyAlignment="1">
      <alignment wrapText="1"/>
    </xf>
    <xf numFmtId="0" fontId="23" fillId="0" borderId="2" xfId="0" applyFont="1" applyBorder="1" applyAlignment="1">
      <alignment wrapText="1"/>
    </xf>
    <xf numFmtId="168" fontId="1" fillId="0" borderId="2" xfId="1" applyNumberFormat="1" applyBorder="1" applyAlignment="1" applyProtection="1">
      <alignment horizontal="center" wrapText="1"/>
    </xf>
    <xf numFmtId="0" fontId="21" fillId="0" borderId="2" xfId="0" applyFont="1" applyBorder="1" applyAlignment="1">
      <alignment horizontal="center" wrapText="1"/>
    </xf>
    <xf numFmtId="166" fontId="1" fillId="0" borderId="2" xfId="1" applyBorder="1" applyAlignment="1" applyProtection="1">
      <alignment horizontal="center" wrapText="1"/>
    </xf>
    <xf numFmtId="165" fontId="20" fillId="0" borderId="2" xfId="0" applyNumberFormat="1" applyFont="1" applyBorder="1" applyAlignment="1">
      <alignment horizontal="center" wrapText="1"/>
    </xf>
    <xf numFmtId="10" fontId="20" fillId="0" borderId="2" xfId="0" applyNumberFormat="1" applyFont="1" applyBorder="1" applyAlignment="1">
      <alignment horizontal="center" wrapText="1"/>
    </xf>
    <xf numFmtId="0" fontId="8" fillId="0" borderId="2" xfId="0" applyFont="1" applyBorder="1" applyAlignment="1">
      <alignment horizontal="right" wrapText="1"/>
    </xf>
    <xf numFmtId="165" fontId="21" fillId="0" borderId="2" xfId="0" applyNumberFormat="1" applyFont="1" applyBorder="1" applyAlignment="1">
      <alignment horizontal="center" wrapText="1"/>
    </xf>
    <xf numFmtId="0" fontId="0" fillId="0" borderId="2" xfId="0" applyBorder="1" applyAlignment="1">
      <alignment wrapText="1"/>
    </xf>
    <xf numFmtId="0" fontId="25" fillId="0" borderId="0" xfId="0" applyFont="1"/>
    <xf numFmtId="0" fontId="8" fillId="2" borderId="2" xfId="0" applyFont="1" applyFill="1" applyBorder="1" applyAlignment="1">
      <alignment wrapText="1"/>
    </xf>
    <xf numFmtId="165" fontId="0" fillId="0" borderId="2" xfId="0" applyNumberFormat="1" applyFont="1" applyBorder="1" applyAlignment="1">
      <alignment wrapText="1"/>
    </xf>
    <xf numFmtId="166" fontId="18" fillId="0" borderId="2" xfId="0" applyNumberFormat="1" applyFont="1" applyBorder="1" applyAlignment="1">
      <alignment horizontal="center" vertical="center"/>
    </xf>
    <xf numFmtId="9" fontId="20" fillId="0" borderId="2" xfId="0" applyNumberFormat="1" applyFont="1" applyBorder="1" applyAlignment="1">
      <alignment horizontal="center" wrapText="1"/>
    </xf>
    <xf numFmtId="165" fontId="20" fillId="0" borderId="2" xfId="0" applyNumberFormat="1" applyFont="1" applyBorder="1" applyAlignment="1">
      <alignment wrapText="1"/>
    </xf>
    <xf numFmtId="0" fontId="9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9" fillId="0" borderId="6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/>
    </xf>
  </cellXfs>
  <cellStyles count="6">
    <cellStyle name="Dziesiętny" xfId="1" builtinId="3"/>
    <cellStyle name="Excel Built-in Explanatory Text" xfId="5"/>
    <cellStyle name="Normalny" xfId="0" builtinId="0"/>
    <cellStyle name="Normalny 2" xfId="4"/>
    <cellStyle name="Procentowy" xfId="3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Normal="100" workbookViewId="0">
      <selection activeCell="B16" sqref="B16"/>
    </sheetView>
  </sheetViews>
  <sheetFormatPr defaultRowHeight="12.75" x14ac:dyDescent="0.2"/>
  <cols>
    <col min="1" max="1" width="4.42578125" customWidth="1"/>
    <col min="2" max="2" width="68.5703125" customWidth="1"/>
    <col min="3" max="1025" width="11.5703125"/>
  </cols>
  <sheetData>
    <row r="1" spans="1:10" x14ac:dyDescent="0.2">
      <c r="B1" t="s">
        <v>105</v>
      </c>
      <c r="I1" t="s">
        <v>106</v>
      </c>
    </row>
    <row r="3" spans="1:10" x14ac:dyDescent="0.2">
      <c r="B3" s="77" t="s">
        <v>100</v>
      </c>
    </row>
    <row r="4" spans="1:10" ht="38.25" x14ac:dyDescent="0.2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</row>
    <row r="5" spans="1:10" ht="23.25" customHeight="1" x14ac:dyDescent="0.2">
      <c r="A5" s="5">
        <v>1</v>
      </c>
      <c r="B5" s="82" t="s">
        <v>34</v>
      </c>
      <c r="C5" s="7" t="s">
        <v>35</v>
      </c>
      <c r="D5" s="8">
        <v>4</v>
      </c>
      <c r="E5" s="9"/>
      <c r="F5" s="10">
        <f t="shared" ref="F5:F18" si="0">E5*D5</f>
        <v>0</v>
      </c>
      <c r="G5" s="11"/>
      <c r="H5" s="16" t="s">
        <v>36</v>
      </c>
      <c r="I5" s="78">
        <f>F5+F5*G5</f>
        <v>0</v>
      </c>
      <c r="J5" s="12"/>
    </row>
    <row r="6" spans="1:10" ht="15" x14ac:dyDescent="0.2">
      <c r="A6" s="5">
        <v>2</v>
      </c>
      <c r="B6" s="32" t="s">
        <v>37</v>
      </c>
      <c r="C6" s="7" t="s">
        <v>35</v>
      </c>
      <c r="D6" s="8">
        <v>4</v>
      </c>
      <c r="E6" s="9"/>
      <c r="F6" s="10">
        <f t="shared" si="0"/>
        <v>0</v>
      </c>
      <c r="G6" s="11"/>
      <c r="H6" s="51" t="s">
        <v>36</v>
      </c>
      <c r="I6" s="78">
        <f t="shared" ref="I6:I18" si="1">F6+F6*G6</f>
        <v>0</v>
      </c>
      <c r="J6" s="12"/>
    </row>
    <row r="7" spans="1:10" ht="27" x14ac:dyDescent="0.2">
      <c r="A7" s="14">
        <v>3</v>
      </c>
      <c r="B7" s="83" t="s">
        <v>38</v>
      </c>
      <c r="C7" s="7" t="s">
        <v>35</v>
      </c>
      <c r="D7" s="14">
        <v>4</v>
      </c>
      <c r="E7" s="15"/>
      <c r="F7" s="10">
        <f t="shared" si="0"/>
        <v>0</v>
      </c>
      <c r="G7" s="11"/>
      <c r="H7" s="51" t="s">
        <v>36</v>
      </c>
      <c r="I7" s="78">
        <f t="shared" si="1"/>
        <v>0</v>
      </c>
      <c r="J7" s="12"/>
    </row>
    <row r="8" spans="1:10" ht="38.25" x14ac:dyDescent="0.2">
      <c r="A8" s="14">
        <v>4</v>
      </c>
      <c r="B8" s="83" t="s">
        <v>39</v>
      </c>
      <c r="C8" s="7" t="s">
        <v>35</v>
      </c>
      <c r="D8" s="14">
        <v>4</v>
      </c>
      <c r="E8" s="15"/>
      <c r="F8" s="10">
        <f t="shared" si="0"/>
        <v>0</v>
      </c>
      <c r="G8" s="11"/>
      <c r="H8" s="51" t="s">
        <v>36</v>
      </c>
      <c r="I8" s="78">
        <f t="shared" si="1"/>
        <v>0</v>
      </c>
      <c r="J8" s="12"/>
    </row>
    <row r="9" spans="1:10" ht="25.5" x14ac:dyDescent="0.2">
      <c r="A9" s="5">
        <v>5</v>
      </c>
      <c r="B9" s="83" t="s">
        <v>40</v>
      </c>
      <c r="C9" s="7" t="s">
        <v>35</v>
      </c>
      <c r="D9" s="14">
        <v>4</v>
      </c>
      <c r="E9" s="15"/>
      <c r="F9" s="10">
        <f t="shared" si="0"/>
        <v>0</v>
      </c>
      <c r="G9" s="11"/>
      <c r="H9" s="51" t="s">
        <v>36</v>
      </c>
      <c r="I9" s="78">
        <f t="shared" si="1"/>
        <v>0</v>
      </c>
      <c r="J9" s="12"/>
    </row>
    <row r="10" spans="1:10" ht="38.25" x14ac:dyDescent="0.2">
      <c r="A10" s="5">
        <v>6</v>
      </c>
      <c r="B10" s="83" t="s">
        <v>41</v>
      </c>
      <c r="C10" s="7" t="s">
        <v>35</v>
      </c>
      <c r="D10" s="14">
        <v>4</v>
      </c>
      <c r="E10" s="15"/>
      <c r="F10" s="10">
        <f t="shared" si="0"/>
        <v>0</v>
      </c>
      <c r="G10" s="11"/>
      <c r="H10" s="51" t="s">
        <v>36</v>
      </c>
      <c r="I10" s="78">
        <f t="shared" si="1"/>
        <v>0</v>
      </c>
      <c r="J10" s="12"/>
    </row>
    <row r="11" spans="1:10" ht="18.75" customHeight="1" x14ac:dyDescent="0.2">
      <c r="A11" s="14">
        <v>7</v>
      </c>
      <c r="B11" s="18" t="s">
        <v>42</v>
      </c>
      <c r="C11" s="7" t="s">
        <v>35</v>
      </c>
      <c r="D11" s="14">
        <v>4</v>
      </c>
      <c r="E11" s="15"/>
      <c r="F11" s="10">
        <f t="shared" si="0"/>
        <v>0</v>
      </c>
      <c r="G11" s="11"/>
      <c r="H11" s="51" t="s">
        <v>36</v>
      </c>
      <c r="I11" s="78">
        <f t="shared" si="1"/>
        <v>0</v>
      </c>
      <c r="J11" s="12"/>
    </row>
    <row r="12" spans="1:10" ht="25.5" x14ac:dyDescent="0.2">
      <c r="A12" s="14">
        <v>8</v>
      </c>
      <c r="B12" s="83" t="s">
        <v>43</v>
      </c>
      <c r="C12" s="7" t="s">
        <v>35</v>
      </c>
      <c r="D12" s="14">
        <v>4</v>
      </c>
      <c r="E12" s="15"/>
      <c r="F12" s="10">
        <f t="shared" si="0"/>
        <v>0</v>
      </c>
      <c r="G12" s="11"/>
      <c r="H12" s="51" t="s">
        <v>36</v>
      </c>
      <c r="I12" s="78">
        <f t="shared" si="1"/>
        <v>0</v>
      </c>
      <c r="J12" s="12"/>
    </row>
    <row r="13" spans="1:10" ht="15" x14ac:dyDescent="0.2">
      <c r="A13" s="5">
        <v>9</v>
      </c>
      <c r="B13" s="18" t="s">
        <v>44</v>
      </c>
      <c r="C13" s="7" t="s">
        <v>35</v>
      </c>
      <c r="D13" s="14">
        <v>4</v>
      </c>
      <c r="E13" s="15"/>
      <c r="F13" s="10">
        <f t="shared" si="0"/>
        <v>0</v>
      </c>
      <c r="G13" s="11"/>
      <c r="H13" s="51" t="s">
        <v>36</v>
      </c>
      <c r="I13" s="78">
        <f t="shared" si="1"/>
        <v>0</v>
      </c>
      <c r="J13" s="12"/>
    </row>
    <row r="14" spans="1:10" ht="25.5" x14ac:dyDescent="0.2">
      <c r="A14" s="5">
        <v>10</v>
      </c>
      <c r="B14" s="84" t="s">
        <v>45</v>
      </c>
      <c r="C14" s="7" t="s">
        <v>35</v>
      </c>
      <c r="D14" s="14">
        <v>4</v>
      </c>
      <c r="E14" s="15"/>
      <c r="F14" s="10">
        <f t="shared" si="0"/>
        <v>0</v>
      </c>
      <c r="G14" s="11"/>
      <c r="H14" s="51" t="s">
        <v>36</v>
      </c>
      <c r="I14" s="78">
        <f t="shared" si="1"/>
        <v>0</v>
      </c>
      <c r="J14" s="12"/>
    </row>
    <row r="15" spans="1:10" ht="25.5" x14ac:dyDescent="0.2">
      <c r="A15" s="14">
        <v>11</v>
      </c>
      <c r="B15" s="83" t="s">
        <v>46</v>
      </c>
      <c r="C15" s="7" t="s">
        <v>35</v>
      </c>
      <c r="D15" s="14">
        <v>2</v>
      </c>
      <c r="E15" s="15"/>
      <c r="F15" s="10">
        <f t="shared" si="0"/>
        <v>0</v>
      </c>
      <c r="G15" s="11"/>
      <c r="H15" s="51" t="s">
        <v>36</v>
      </c>
      <c r="I15" s="78">
        <f t="shared" si="1"/>
        <v>0</v>
      </c>
      <c r="J15" s="12"/>
    </row>
    <row r="16" spans="1:10" ht="33.75" customHeight="1" x14ac:dyDescent="0.2">
      <c r="A16" s="19">
        <v>12</v>
      </c>
      <c r="B16" s="85" t="s">
        <v>47</v>
      </c>
      <c r="C16" s="20" t="s">
        <v>35</v>
      </c>
      <c r="D16" s="19">
        <v>2</v>
      </c>
      <c r="E16" s="21"/>
      <c r="F16" s="10">
        <f t="shared" si="0"/>
        <v>0</v>
      </c>
      <c r="G16" s="11"/>
      <c r="H16" s="51" t="s">
        <v>36</v>
      </c>
      <c r="I16" s="78">
        <f t="shared" si="1"/>
        <v>0</v>
      </c>
      <c r="J16" s="12"/>
    </row>
    <row r="17" spans="1:10" ht="38.25" x14ac:dyDescent="0.2">
      <c r="A17" s="5">
        <v>13</v>
      </c>
      <c r="B17" s="83" t="s">
        <v>48</v>
      </c>
      <c r="C17" s="7" t="s">
        <v>35</v>
      </c>
      <c r="D17" s="14">
        <v>4</v>
      </c>
      <c r="E17" s="15"/>
      <c r="F17" s="10">
        <f t="shared" si="0"/>
        <v>0</v>
      </c>
      <c r="G17" s="11"/>
      <c r="H17" s="52" t="s">
        <v>36</v>
      </c>
      <c r="I17" s="78">
        <f t="shared" si="1"/>
        <v>0</v>
      </c>
      <c r="J17" s="12"/>
    </row>
    <row r="18" spans="1:10" ht="18" customHeight="1" x14ac:dyDescent="0.2">
      <c r="A18" s="5">
        <v>14</v>
      </c>
      <c r="B18" s="86" t="s">
        <v>49</v>
      </c>
      <c r="C18" s="7" t="s">
        <v>35</v>
      </c>
      <c r="D18" s="14">
        <v>1</v>
      </c>
      <c r="E18" s="15"/>
      <c r="F18" s="10">
        <f t="shared" si="0"/>
        <v>0</v>
      </c>
      <c r="G18" s="11"/>
      <c r="H18" s="17" t="s">
        <v>36</v>
      </c>
      <c r="I18" s="78">
        <f t="shared" si="1"/>
        <v>0</v>
      </c>
      <c r="J18" s="12"/>
    </row>
    <row r="19" spans="1:10" ht="28.35" customHeight="1" x14ac:dyDescent="0.2">
      <c r="A19" s="23"/>
      <c r="B19" s="62" t="s">
        <v>50</v>
      </c>
      <c r="C19" s="47"/>
      <c r="D19" s="47"/>
      <c r="E19" s="48"/>
      <c r="F19" s="49">
        <f>SUM(F5:F18)</f>
        <v>0</v>
      </c>
      <c r="G19" s="50"/>
      <c r="H19" s="51"/>
      <c r="I19" s="78">
        <f>SUM(I5:I18)</f>
        <v>0</v>
      </c>
      <c r="J19" s="12"/>
    </row>
    <row r="23" spans="1:10" x14ac:dyDescent="0.2">
      <c r="A23" s="76" t="s">
        <v>102</v>
      </c>
      <c r="B23" s="76"/>
      <c r="C23" s="76"/>
      <c r="D23" s="76"/>
      <c r="E23" s="76"/>
      <c r="F23" s="76"/>
      <c r="G23" s="76"/>
      <c r="H23" s="76" t="s">
        <v>103</v>
      </c>
      <c r="I23" s="76"/>
    </row>
    <row r="24" spans="1:10" x14ac:dyDescent="0.2">
      <c r="A24" s="76"/>
      <c r="B24" s="76"/>
      <c r="C24" s="76"/>
      <c r="D24" s="76"/>
      <c r="E24" s="76"/>
      <c r="F24" s="76"/>
      <c r="G24" s="76"/>
      <c r="H24" s="76" t="s">
        <v>104</v>
      </c>
      <c r="I24" s="76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Normal="100" workbookViewId="0">
      <selection activeCell="B10" sqref="B10"/>
    </sheetView>
  </sheetViews>
  <sheetFormatPr defaultRowHeight="12.75" x14ac:dyDescent="0.2"/>
  <cols>
    <col min="1" max="1" width="5.140625" customWidth="1"/>
    <col min="2" max="2" width="64.85546875" customWidth="1"/>
    <col min="3" max="1025" width="11.5703125"/>
  </cols>
  <sheetData>
    <row r="1" spans="1:10" x14ac:dyDescent="0.2">
      <c r="B1" t="s">
        <v>105</v>
      </c>
      <c r="I1" t="s">
        <v>106</v>
      </c>
    </row>
    <row r="3" spans="1:10" x14ac:dyDescent="0.2">
      <c r="B3" t="s">
        <v>101</v>
      </c>
    </row>
    <row r="4" spans="1:10" ht="38.25" x14ac:dyDescent="0.2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</row>
    <row r="5" spans="1:10" ht="25.5" x14ac:dyDescent="0.2">
      <c r="A5" s="53" t="s">
        <v>12</v>
      </c>
      <c r="B5" s="54" t="s">
        <v>13</v>
      </c>
      <c r="C5" s="54" t="s">
        <v>14</v>
      </c>
      <c r="D5" s="2">
        <v>20</v>
      </c>
      <c r="E5" s="3"/>
      <c r="F5" s="55">
        <f t="shared" ref="F5:F13" si="0">E5*D5</f>
        <v>0</v>
      </c>
      <c r="G5" s="56"/>
      <c r="H5" s="57"/>
      <c r="I5" s="53">
        <f>F5+F5*G5</f>
        <v>0</v>
      </c>
      <c r="J5" s="53"/>
    </row>
    <row r="6" spans="1:10" x14ac:dyDescent="0.2">
      <c r="A6" s="53" t="s">
        <v>15</v>
      </c>
      <c r="B6" s="54" t="s">
        <v>16</v>
      </c>
      <c r="C6" s="54" t="s">
        <v>14</v>
      </c>
      <c r="D6" s="2">
        <v>80</v>
      </c>
      <c r="E6" s="3"/>
      <c r="F6" s="55">
        <f t="shared" si="0"/>
        <v>0</v>
      </c>
      <c r="G6" s="56"/>
      <c r="H6" s="57"/>
      <c r="I6" s="53">
        <f t="shared" ref="I6:I13" si="1">F6+F6*G6</f>
        <v>0</v>
      </c>
      <c r="J6" s="53"/>
    </row>
    <row r="7" spans="1:10" x14ac:dyDescent="0.2">
      <c r="A7" s="53" t="s">
        <v>17</v>
      </c>
      <c r="B7" s="54" t="s">
        <v>18</v>
      </c>
      <c r="C7" s="54" t="s">
        <v>14</v>
      </c>
      <c r="D7" s="2">
        <v>80</v>
      </c>
      <c r="E7" s="3"/>
      <c r="F7" s="55">
        <f t="shared" si="0"/>
        <v>0</v>
      </c>
      <c r="G7" s="56"/>
      <c r="H7" s="57"/>
      <c r="I7" s="53">
        <f t="shared" si="1"/>
        <v>0</v>
      </c>
      <c r="J7" s="53"/>
    </row>
    <row r="8" spans="1:10" x14ac:dyDescent="0.2">
      <c r="A8" s="53" t="s">
        <v>19</v>
      </c>
      <c r="B8" s="54" t="s">
        <v>20</v>
      </c>
      <c r="C8" s="54" t="s">
        <v>21</v>
      </c>
      <c r="D8" s="2">
        <v>2</v>
      </c>
      <c r="E8" s="4"/>
      <c r="F8" s="55">
        <f t="shared" si="0"/>
        <v>0</v>
      </c>
      <c r="G8" s="56"/>
      <c r="H8" s="57"/>
      <c r="I8" s="53">
        <f t="shared" si="1"/>
        <v>0</v>
      </c>
      <c r="J8" s="53"/>
    </row>
    <row r="9" spans="1:10" ht="25.5" x14ac:dyDescent="0.2">
      <c r="A9" s="53" t="s">
        <v>22</v>
      </c>
      <c r="B9" s="54" t="s">
        <v>23</v>
      </c>
      <c r="C9" s="54" t="s">
        <v>24</v>
      </c>
      <c r="D9" s="58">
        <v>4</v>
      </c>
      <c r="E9" s="59"/>
      <c r="F9" s="59">
        <f t="shared" si="0"/>
        <v>0</v>
      </c>
      <c r="G9" s="56"/>
      <c r="H9" s="57"/>
      <c r="I9" s="53">
        <f t="shared" si="1"/>
        <v>0</v>
      </c>
      <c r="J9" s="53"/>
    </row>
    <row r="10" spans="1:10" ht="16.5" customHeight="1" x14ac:dyDescent="0.2">
      <c r="A10" s="53" t="s">
        <v>25</v>
      </c>
      <c r="B10" s="54" t="s">
        <v>26</v>
      </c>
      <c r="C10" s="54" t="s">
        <v>27</v>
      </c>
      <c r="D10" s="58">
        <v>1</v>
      </c>
      <c r="E10" s="59"/>
      <c r="F10" s="59">
        <f t="shared" si="0"/>
        <v>0</v>
      </c>
      <c r="G10" s="56"/>
      <c r="H10" s="57"/>
      <c r="I10" s="53">
        <f t="shared" si="1"/>
        <v>0</v>
      </c>
      <c r="J10" s="53"/>
    </row>
    <row r="11" spans="1:10" ht="15" customHeight="1" x14ac:dyDescent="0.2">
      <c r="A11" s="53" t="s">
        <v>28</v>
      </c>
      <c r="B11" s="54" t="s">
        <v>29</v>
      </c>
      <c r="C11" s="54" t="s">
        <v>27</v>
      </c>
      <c r="D11" s="58">
        <v>4</v>
      </c>
      <c r="E11" s="59"/>
      <c r="F11" s="59">
        <f t="shared" si="0"/>
        <v>0</v>
      </c>
      <c r="G11" s="56"/>
      <c r="H11" s="57"/>
      <c r="I11" s="53">
        <f t="shared" si="1"/>
        <v>0</v>
      </c>
      <c r="J11" s="53"/>
    </row>
    <row r="12" spans="1:10" ht="17.25" customHeight="1" x14ac:dyDescent="0.2">
      <c r="A12" s="53" t="s">
        <v>30</v>
      </c>
      <c r="B12" s="54" t="s">
        <v>31</v>
      </c>
      <c r="C12" s="54" t="s">
        <v>27</v>
      </c>
      <c r="D12" s="58">
        <v>4</v>
      </c>
      <c r="E12" s="59"/>
      <c r="F12" s="59">
        <f t="shared" si="0"/>
        <v>0</v>
      </c>
      <c r="G12" s="56"/>
      <c r="H12" s="57"/>
      <c r="I12" s="53">
        <f t="shared" si="1"/>
        <v>0</v>
      </c>
      <c r="J12" s="53"/>
    </row>
    <row r="13" spans="1:10" ht="16.5" customHeight="1" x14ac:dyDescent="0.2">
      <c r="A13" s="53" t="s">
        <v>32</v>
      </c>
      <c r="B13" s="54" t="s">
        <v>33</v>
      </c>
      <c r="C13" s="54" t="s">
        <v>27</v>
      </c>
      <c r="D13" s="58">
        <v>2</v>
      </c>
      <c r="E13" s="59"/>
      <c r="F13" s="59">
        <f t="shared" si="0"/>
        <v>0</v>
      </c>
      <c r="G13" s="56"/>
      <c r="H13" s="57"/>
      <c r="I13" s="53">
        <f t="shared" si="1"/>
        <v>0</v>
      </c>
      <c r="J13" s="53"/>
    </row>
    <row r="14" spans="1:10" x14ac:dyDescent="0.2">
      <c r="A14" s="12"/>
      <c r="B14" s="61" t="s">
        <v>50</v>
      </c>
      <c r="C14" s="12"/>
      <c r="D14" s="12"/>
      <c r="E14" s="12"/>
      <c r="F14" s="60">
        <f>SUM(F5:F13)</f>
        <v>0</v>
      </c>
      <c r="G14" s="12"/>
      <c r="H14" s="12"/>
      <c r="I14" s="12">
        <f>SUM(I5:I13)</f>
        <v>0</v>
      </c>
      <c r="J14" s="12"/>
    </row>
    <row r="19" spans="1:9" x14ac:dyDescent="0.2">
      <c r="A19" s="76" t="s">
        <v>102</v>
      </c>
      <c r="B19" s="76"/>
      <c r="C19" s="76"/>
      <c r="D19" s="76"/>
      <c r="E19" s="76"/>
      <c r="F19" s="76"/>
      <c r="G19" s="76"/>
      <c r="H19" s="76" t="s">
        <v>103</v>
      </c>
      <c r="I19" s="76"/>
    </row>
    <row r="20" spans="1:9" x14ac:dyDescent="0.2">
      <c r="A20" s="76"/>
      <c r="B20" s="76"/>
      <c r="C20" s="76"/>
      <c r="D20" s="76"/>
      <c r="E20" s="76"/>
      <c r="F20" s="76"/>
      <c r="G20" s="76"/>
      <c r="H20" s="76" t="s">
        <v>104</v>
      </c>
      <c r="I20" s="76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10" zoomScaleNormal="100" workbookViewId="0">
      <selection activeCell="B5" sqref="B5"/>
    </sheetView>
  </sheetViews>
  <sheetFormatPr defaultRowHeight="12.75" x14ac:dyDescent="0.2"/>
  <cols>
    <col min="1" max="1" width="4.5703125" customWidth="1"/>
    <col min="2" max="2" width="66.42578125" customWidth="1"/>
    <col min="3" max="5" width="11.5703125"/>
    <col min="6" max="6" width="14.85546875" customWidth="1"/>
    <col min="7" max="8" width="11.5703125"/>
    <col min="9" max="9" width="15" customWidth="1"/>
    <col min="10" max="1025" width="11.5703125"/>
  </cols>
  <sheetData>
    <row r="1" spans="1:10" x14ac:dyDescent="0.2">
      <c r="B1" t="s">
        <v>105</v>
      </c>
      <c r="I1" t="s">
        <v>106</v>
      </c>
    </row>
    <row r="3" spans="1:10" x14ac:dyDescent="0.2">
      <c r="B3" t="s">
        <v>1</v>
      </c>
    </row>
    <row r="4" spans="1:10" ht="38.25" x14ac:dyDescent="0.2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</row>
    <row r="5" spans="1:10" ht="409.5" x14ac:dyDescent="0.2">
      <c r="A5" s="24">
        <v>1</v>
      </c>
      <c r="B5" s="25" t="s">
        <v>51</v>
      </c>
      <c r="C5" s="26" t="s">
        <v>52</v>
      </c>
      <c r="D5" s="6">
        <v>40</v>
      </c>
      <c r="E5" s="27"/>
      <c r="F5" s="27">
        <f t="shared" ref="F5:F24" si="0">E5*D5</f>
        <v>0</v>
      </c>
      <c r="G5" s="28"/>
      <c r="H5" s="27"/>
      <c r="I5" s="27">
        <f>F5+F5*G5</f>
        <v>0</v>
      </c>
      <c r="J5" s="12"/>
    </row>
    <row r="6" spans="1:10" ht="25.5" x14ac:dyDescent="0.2">
      <c r="A6" s="24">
        <v>2</v>
      </c>
      <c r="B6" s="5" t="s">
        <v>53</v>
      </c>
      <c r="C6" s="29" t="s">
        <v>54</v>
      </c>
      <c r="D6" s="30">
        <v>6</v>
      </c>
      <c r="E6" s="31"/>
      <c r="F6" s="27">
        <f t="shared" si="0"/>
        <v>0</v>
      </c>
      <c r="G6" s="28"/>
      <c r="H6" s="31"/>
      <c r="I6" s="27">
        <f t="shared" ref="I6:I24" si="1">F6+F6*G6</f>
        <v>0</v>
      </c>
      <c r="J6" s="12"/>
    </row>
    <row r="7" spans="1:10" x14ac:dyDescent="0.2">
      <c r="A7" s="24">
        <v>3</v>
      </c>
      <c r="B7" s="29" t="s">
        <v>55</v>
      </c>
      <c r="C7" s="29" t="s">
        <v>56</v>
      </c>
      <c r="D7" s="30">
        <v>5</v>
      </c>
      <c r="E7" s="31"/>
      <c r="F7" s="27">
        <f t="shared" si="0"/>
        <v>0</v>
      </c>
      <c r="G7" s="28"/>
      <c r="H7" s="31"/>
      <c r="I7" s="27">
        <f t="shared" si="1"/>
        <v>0</v>
      </c>
      <c r="J7" s="12"/>
    </row>
    <row r="8" spans="1:10" x14ac:dyDescent="0.2">
      <c r="A8" s="24">
        <v>4</v>
      </c>
      <c r="B8" s="32" t="s">
        <v>57</v>
      </c>
      <c r="C8" s="7" t="s">
        <v>58</v>
      </c>
      <c r="D8" s="33">
        <v>1</v>
      </c>
      <c r="E8" s="34"/>
      <c r="F8" s="27">
        <f t="shared" si="0"/>
        <v>0</v>
      </c>
      <c r="G8" s="28"/>
      <c r="H8" s="35"/>
      <c r="I8" s="27">
        <f t="shared" si="1"/>
        <v>0</v>
      </c>
      <c r="J8" s="12"/>
    </row>
    <row r="9" spans="1:10" ht="25.5" x14ac:dyDescent="0.2">
      <c r="A9" s="24">
        <v>5</v>
      </c>
      <c r="B9" s="32" t="s">
        <v>59</v>
      </c>
      <c r="C9" s="7" t="s">
        <v>58</v>
      </c>
      <c r="D9" s="33">
        <v>2</v>
      </c>
      <c r="E9" s="34"/>
      <c r="F9" s="27">
        <f t="shared" si="0"/>
        <v>0</v>
      </c>
      <c r="G9" s="28"/>
      <c r="H9" s="35"/>
      <c r="I9" s="27">
        <f t="shared" si="1"/>
        <v>0</v>
      </c>
      <c r="J9" s="12"/>
    </row>
    <row r="10" spans="1:10" ht="25.5" x14ac:dyDescent="0.2">
      <c r="A10" s="24">
        <v>6</v>
      </c>
      <c r="B10" s="32" t="s">
        <v>60</v>
      </c>
      <c r="C10" s="7" t="s">
        <v>61</v>
      </c>
      <c r="D10" s="33">
        <v>2</v>
      </c>
      <c r="E10" s="34"/>
      <c r="F10" s="27">
        <f t="shared" si="0"/>
        <v>0</v>
      </c>
      <c r="G10" s="28"/>
      <c r="H10" s="35"/>
      <c r="I10" s="27">
        <f t="shared" si="1"/>
        <v>0</v>
      </c>
      <c r="J10" s="12"/>
    </row>
    <row r="11" spans="1:10" x14ac:dyDescent="0.2">
      <c r="A11" s="24">
        <v>7</v>
      </c>
      <c r="B11" s="32" t="s">
        <v>62</v>
      </c>
      <c r="C11" s="7" t="s">
        <v>61</v>
      </c>
      <c r="D11" s="33">
        <v>2</v>
      </c>
      <c r="E11" s="34"/>
      <c r="F11" s="27">
        <f t="shared" si="0"/>
        <v>0</v>
      </c>
      <c r="G11" s="28"/>
      <c r="H11" s="35"/>
      <c r="I11" s="27">
        <f t="shared" si="1"/>
        <v>0</v>
      </c>
      <c r="J11" s="12"/>
    </row>
    <row r="12" spans="1:10" x14ac:dyDescent="0.2">
      <c r="A12" s="24">
        <v>8</v>
      </c>
      <c r="B12" s="32" t="s">
        <v>63</v>
      </c>
      <c r="C12" s="7" t="s">
        <v>61</v>
      </c>
      <c r="D12" s="33">
        <v>1</v>
      </c>
      <c r="E12" s="34"/>
      <c r="F12" s="27">
        <f t="shared" si="0"/>
        <v>0</v>
      </c>
      <c r="G12" s="28"/>
      <c r="H12" s="35"/>
      <c r="I12" s="27">
        <f t="shared" si="1"/>
        <v>0</v>
      </c>
      <c r="J12" s="12"/>
    </row>
    <row r="13" spans="1:10" x14ac:dyDescent="0.2">
      <c r="A13" s="24">
        <v>9</v>
      </c>
      <c r="B13" s="32" t="s">
        <v>64</v>
      </c>
      <c r="C13" s="7" t="s">
        <v>61</v>
      </c>
      <c r="D13" s="33">
        <v>2</v>
      </c>
      <c r="E13" s="34"/>
      <c r="F13" s="27">
        <f t="shared" si="0"/>
        <v>0</v>
      </c>
      <c r="G13" s="28"/>
      <c r="H13" s="35"/>
      <c r="I13" s="27">
        <f t="shared" si="1"/>
        <v>0</v>
      </c>
      <c r="J13" s="12"/>
    </row>
    <row r="14" spans="1:10" x14ac:dyDescent="0.2">
      <c r="A14" s="24">
        <v>10</v>
      </c>
      <c r="B14" s="32" t="s">
        <v>65</v>
      </c>
      <c r="C14" s="7" t="s">
        <v>66</v>
      </c>
      <c r="D14" s="33">
        <v>1</v>
      </c>
      <c r="E14" s="34"/>
      <c r="F14" s="27">
        <f t="shared" si="0"/>
        <v>0</v>
      </c>
      <c r="G14" s="28"/>
      <c r="H14" s="35"/>
      <c r="I14" s="27">
        <f t="shared" si="1"/>
        <v>0</v>
      </c>
      <c r="J14" s="12"/>
    </row>
    <row r="15" spans="1:10" x14ac:dyDescent="0.2">
      <c r="A15" s="24">
        <v>11</v>
      </c>
      <c r="B15" s="32" t="s">
        <v>67</v>
      </c>
      <c r="C15" s="7" t="s">
        <v>68</v>
      </c>
      <c r="D15" s="33">
        <v>1</v>
      </c>
      <c r="E15" s="34"/>
      <c r="F15" s="27">
        <f t="shared" si="0"/>
        <v>0</v>
      </c>
      <c r="G15" s="28"/>
      <c r="H15" s="35"/>
      <c r="I15" s="27">
        <f t="shared" si="1"/>
        <v>0</v>
      </c>
      <c r="J15" s="12"/>
    </row>
    <row r="16" spans="1:10" x14ac:dyDescent="0.2">
      <c r="A16" s="24">
        <v>12</v>
      </c>
      <c r="B16" s="32" t="s">
        <v>69</v>
      </c>
      <c r="C16" s="7" t="s">
        <v>61</v>
      </c>
      <c r="D16" s="33">
        <v>1</v>
      </c>
      <c r="E16" s="34"/>
      <c r="F16" s="27">
        <f t="shared" si="0"/>
        <v>0</v>
      </c>
      <c r="G16" s="28"/>
      <c r="H16" s="35"/>
      <c r="I16" s="27">
        <f t="shared" si="1"/>
        <v>0</v>
      </c>
      <c r="J16" s="12"/>
    </row>
    <row r="17" spans="1:10" x14ac:dyDescent="0.2">
      <c r="A17" s="24">
        <v>13</v>
      </c>
      <c r="B17" s="32" t="s">
        <v>70</v>
      </c>
      <c r="C17" s="7" t="s">
        <v>66</v>
      </c>
      <c r="D17" s="33">
        <v>2</v>
      </c>
      <c r="E17" s="34"/>
      <c r="F17" s="27">
        <f t="shared" si="0"/>
        <v>0</v>
      </c>
      <c r="G17" s="28"/>
      <c r="H17" s="35"/>
      <c r="I17" s="27">
        <f t="shared" si="1"/>
        <v>0</v>
      </c>
      <c r="J17" s="12"/>
    </row>
    <row r="18" spans="1:10" x14ac:dyDescent="0.2">
      <c r="A18" s="24">
        <v>14</v>
      </c>
      <c r="B18" s="32" t="s">
        <v>71</v>
      </c>
      <c r="C18" s="7" t="s">
        <v>72</v>
      </c>
      <c r="D18" s="33">
        <v>1</v>
      </c>
      <c r="E18" s="34"/>
      <c r="F18" s="27">
        <f t="shared" si="0"/>
        <v>0</v>
      </c>
      <c r="G18" s="28"/>
      <c r="H18" s="35"/>
      <c r="I18" s="27">
        <f t="shared" si="1"/>
        <v>0</v>
      </c>
      <c r="J18" s="12"/>
    </row>
    <row r="19" spans="1:10" x14ac:dyDescent="0.2">
      <c r="A19" s="24">
        <v>15</v>
      </c>
      <c r="B19" s="32" t="s">
        <v>73</v>
      </c>
      <c r="C19" s="7" t="s">
        <v>58</v>
      </c>
      <c r="D19" s="33">
        <v>10</v>
      </c>
      <c r="E19" s="34"/>
      <c r="F19" s="27">
        <f t="shared" si="0"/>
        <v>0</v>
      </c>
      <c r="G19" s="28"/>
      <c r="H19" s="35"/>
      <c r="I19" s="27">
        <f t="shared" si="1"/>
        <v>0</v>
      </c>
      <c r="J19" s="12"/>
    </row>
    <row r="20" spans="1:10" x14ac:dyDescent="0.2">
      <c r="A20" s="24">
        <v>16</v>
      </c>
      <c r="B20" s="32" t="s">
        <v>74</v>
      </c>
      <c r="C20" s="7" t="s">
        <v>72</v>
      </c>
      <c r="D20" s="33">
        <v>10</v>
      </c>
      <c r="E20" s="34"/>
      <c r="F20" s="27">
        <f t="shared" si="0"/>
        <v>0</v>
      </c>
      <c r="G20" s="28"/>
      <c r="H20" s="35"/>
      <c r="I20" s="27">
        <f t="shared" si="1"/>
        <v>0</v>
      </c>
      <c r="J20" s="12"/>
    </row>
    <row r="21" spans="1:10" x14ac:dyDescent="0.2">
      <c r="A21" s="24">
        <v>17</v>
      </c>
      <c r="B21" s="32" t="s">
        <v>75</v>
      </c>
      <c r="C21" s="7" t="s">
        <v>76</v>
      </c>
      <c r="D21" s="33">
        <v>10</v>
      </c>
      <c r="E21" s="34"/>
      <c r="F21" s="27">
        <f t="shared" si="0"/>
        <v>0</v>
      </c>
      <c r="G21" s="28"/>
      <c r="H21" s="35"/>
      <c r="I21" s="27">
        <f t="shared" si="1"/>
        <v>0</v>
      </c>
      <c r="J21" s="12"/>
    </row>
    <row r="22" spans="1:10" x14ac:dyDescent="0.2">
      <c r="A22" s="24">
        <v>18</v>
      </c>
      <c r="B22" s="32" t="s">
        <v>77</v>
      </c>
      <c r="C22" s="7" t="s">
        <v>76</v>
      </c>
      <c r="D22" s="33">
        <v>30</v>
      </c>
      <c r="E22" s="34"/>
      <c r="F22" s="27">
        <f t="shared" si="0"/>
        <v>0</v>
      </c>
      <c r="G22" s="28"/>
      <c r="H22" s="35"/>
      <c r="I22" s="27">
        <f t="shared" si="1"/>
        <v>0</v>
      </c>
      <c r="J22" s="12"/>
    </row>
    <row r="23" spans="1:10" x14ac:dyDescent="0.2">
      <c r="A23" s="24">
        <v>19</v>
      </c>
      <c r="B23" s="32" t="s">
        <v>78</v>
      </c>
      <c r="C23" s="7" t="s">
        <v>76</v>
      </c>
      <c r="D23" s="33">
        <v>4</v>
      </c>
      <c r="E23" s="34"/>
      <c r="F23" s="27">
        <f t="shared" si="0"/>
        <v>0</v>
      </c>
      <c r="G23" s="28"/>
      <c r="H23" s="35"/>
      <c r="I23" s="27">
        <f t="shared" si="1"/>
        <v>0</v>
      </c>
      <c r="J23" s="12"/>
    </row>
    <row r="24" spans="1:10" x14ac:dyDescent="0.2">
      <c r="A24" s="24">
        <v>20</v>
      </c>
      <c r="B24" s="32" t="s">
        <v>79</v>
      </c>
      <c r="C24" s="7" t="s">
        <v>66</v>
      </c>
      <c r="D24" s="33">
        <v>1</v>
      </c>
      <c r="E24" s="34"/>
      <c r="F24" s="27">
        <f t="shared" si="0"/>
        <v>0</v>
      </c>
      <c r="G24" s="28"/>
      <c r="H24" s="35"/>
      <c r="I24" s="27">
        <f t="shared" si="1"/>
        <v>0</v>
      </c>
      <c r="J24" s="12"/>
    </row>
    <row r="25" spans="1:10" ht="15" x14ac:dyDescent="0.2">
      <c r="A25" s="36"/>
      <c r="B25" s="63" t="s">
        <v>50</v>
      </c>
      <c r="C25" s="37"/>
      <c r="D25" s="37"/>
      <c r="E25" s="38"/>
      <c r="F25" s="39">
        <f>SUM(F5:F24)</f>
        <v>0</v>
      </c>
      <c r="G25" s="39"/>
      <c r="H25" s="38"/>
      <c r="I25" s="79">
        <f>SUM(I5:I24)</f>
        <v>0</v>
      </c>
      <c r="J25" s="12"/>
    </row>
    <row r="29" spans="1:10" x14ac:dyDescent="0.2">
      <c r="A29" s="76" t="s">
        <v>102</v>
      </c>
      <c r="B29" s="76"/>
      <c r="C29" s="76"/>
      <c r="D29" s="76"/>
      <c r="E29" s="76"/>
      <c r="F29" s="76"/>
      <c r="G29" s="76"/>
      <c r="H29" s="76" t="s">
        <v>103</v>
      </c>
      <c r="I29" s="76"/>
    </row>
    <row r="30" spans="1:10" x14ac:dyDescent="0.2">
      <c r="A30" s="76"/>
      <c r="B30" s="76"/>
      <c r="C30" s="76"/>
      <c r="D30" s="76"/>
      <c r="E30" s="76"/>
      <c r="F30" s="76"/>
      <c r="G30" s="76"/>
      <c r="H30" s="76" t="s">
        <v>104</v>
      </c>
      <c r="I30" s="76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10" zoomScaleNormal="100" workbookViewId="0">
      <selection activeCell="B5" sqref="B5"/>
    </sheetView>
  </sheetViews>
  <sheetFormatPr defaultRowHeight="12.75" x14ac:dyDescent="0.2"/>
  <cols>
    <col min="1" max="1" width="3.7109375" customWidth="1"/>
    <col min="2" max="2" width="69.140625" customWidth="1"/>
    <col min="3" max="1025" width="11.5703125"/>
  </cols>
  <sheetData>
    <row r="1" spans="1:10" x14ac:dyDescent="0.2">
      <c r="B1" t="s">
        <v>105</v>
      </c>
      <c r="I1" t="s">
        <v>106</v>
      </c>
    </row>
    <row r="3" spans="1:10" x14ac:dyDescent="0.2">
      <c r="B3" t="s">
        <v>80</v>
      </c>
    </row>
    <row r="4" spans="1:10" ht="38.25" x14ac:dyDescent="0.2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</row>
    <row r="5" spans="1:10" ht="357" customHeight="1" x14ac:dyDescent="0.2">
      <c r="A5" s="40" t="s">
        <v>12</v>
      </c>
      <c r="B5" s="5" t="s">
        <v>81</v>
      </c>
      <c r="C5" s="7" t="s">
        <v>82</v>
      </c>
      <c r="D5" s="7">
        <v>1250</v>
      </c>
      <c r="E5" s="41"/>
      <c r="F5" s="64">
        <f t="shared" ref="F5:F15" si="0">E5*D5</f>
        <v>0</v>
      </c>
      <c r="G5" s="65"/>
      <c r="H5" s="64"/>
      <c r="I5" s="64">
        <f>F5+F5*G5</f>
        <v>0</v>
      </c>
      <c r="J5" s="66"/>
    </row>
    <row r="6" spans="1:10" x14ac:dyDescent="0.2">
      <c r="A6" s="40">
        <v>2</v>
      </c>
      <c r="B6" s="5" t="s">
        <v>83</v>
      </c>
      <c r="C6" s="7" t="s">
        <v>84</v>
      </c>
      <c r="D6" s="7">
        <v>28</v>
      </c>
      <c r="E6" s="41"/>
      <c r="F6" s="64">
        <f t="shared" si="0"/>
        <v>0</v>
      </c>
      <c r="G6" s="65"/>
      <c r="H6" s="64"/>
      <c r="I6" s="64">
        <f t="shared" ref="I6:I15" si="1">F6+F6*G6</f>
        <v>0</v>
      </c>
      <c r="J6" s="64"/>
    </row>
    <row r="7" spans="1:10" x14ac:dyDescent="0.2">
      <c r="A7" s="40">
        <v>3</v>
      </c>
      <c r="B7" s="5" t="s">
        <v>85</v>
      </c>
      <c r="C7" s="7" t="s">
        <v>86</v>
      </c>
      <c r="D7" s="7">
        <v>333</v>
      </c>
      <c r="E7" s="41"/>
      <c r="F7" s="64">
        <f t="shared" si="0"/>
        <v>0</v>
      </c>
      <c r="G7" s="65"/>
      <c r="H7" s="64"/>
      <c r="I7" s="64">
        <f t="shared" si="1"/>
        <v>0</v>
      </c>
      <c r="J7" s="64"/>
    </row>
    <row r="8" spans="1:10" x14ac:dyDescent="0.2">
      <c r="A8" s="40">
        <v>4</v>
      </c>
      <c r="B8" s="5" t="s">
        <v>87</v>
      </c>
      <c r="C8" s="7" t="s">
        <v>58</v>
      </c>
      <c r="D8" s="7">
        <v>7</v>
      </c>
      <c r="E8" s="41"/>
      <c r="F8" s="64">
        <f t="shared" si="0"/>
        <v>0</v>
      </c>
      <c r="G8" s="65"/>
      <c r="H8" s="64"/>
      <c r="I8" s="64">
        <f t="shared" si="1"/>
        <v>0</v>
      </c>
      <c r="J8" s="66"/>
    </row>
    <row r="9" spans="1:10" ht="25.5" x14ac:dyDescent="0.2">
      <c r="A9" s="40">
        <v>5</v>
      </c>
      <c r="B9" s="5" t="s">
        <v>88</v>
      </c>
      <c r="C9" s="7" t="s">
        <v>89</v>
      </c>
      <c r="D9" s="7">
        <v>5</v>
      </c>
      <c r="E9" s="41"/>
      <c r="F9" s="64">
        <f t="shared" si="0"/>
        <v>0</v>
      </c>
      <c r="G9" s="65"/>
      <c r="H9" s="64"/>
      <c r="I9" s="64">
        <f t="shared" si="1"/>
        <v>0</v>
      </c>
      <c r="J9" s="66"/>
    </row>
    <row r="10" spans="1:10" x14ac:dyDescent="0.2">
      <c r="A10" s="40">
        <v>6</v>
      </c>
      <c r="B10" s="5" t="s">
        <v>90</v>
      </c>
      <c r="C10" s="7" t="s">
        <v>89</v>
      </c>
      <c r="D10" s="7">
        <v>6</v>
      </c>
      <c r="E10" s="41"/>
      <c r="F10" s="64">
        <f t="shared" si="0"/>
        <v>0</v>
      </c>
      <c r="G10" s="65"/>
      <c r="H10" s="64"/>
      <c r="I10" s="64">
        <f t="shared" si="1"/>
        <v>0</v>
      </c>
      <c r="J10" s="66"/>
    </row>
    <row r="11" spans="1:10" ht="25.5" x14ac:dyDescent="0.2">
      <c r="A11" s="40">
        <v>7</v>
      </c>
      <c r="B11" s="5" t="s">
        <v>91</v>
      </c>
      <c r="C11" s="7" t="s">
        <v>14</v>
      </c>
      <c r="D11" s="7">
        <v>28</v>
      </c>
      <c r="E11" s="41"/>
      <c r="F11" s="64">
        <f t="shared" si="0"/>
        <v>0</v>
      </c>
      <c r="G11" s="65"/>
      <c r="H11" s="64"/>
      <c r="I11" s="64">
        <f t="shared" si="1"/>
        <v>0</v>
      </c>
      <c r="J11" s="64"/>
    </row>
    <row r="12" spans="1:10" ht="25.5" x14ac:dyDescent="0.2">
      <c r="A12" s="40">
        <v>8</v>
      </c>
      <c r="B12" s="5" t="s">
        <v>92</v>
      </c>
      <c r="C12" s="7" t="s">
        <v>56</v>
      </c>
      <c r="D12" s="7">
        <v>23</v>
      </c>
      <c r="E12" s="41"/>
      <c r="F12" s="64">
        <f t="shared" si="0"/>
        <v>0</v>
      </c>
      <c r="G12" s="65"/>
      <c r="H12" s="64"/>
      <c r="I12" s="64">
        <f t="shared" si="1"/>
        <v>0</v>
      </c>
      <c r="J12" s="64"/>
    </row>
    <row r="13" spans="1:10" ht="153" x14ac:dyDescent="0.2">
      <c r="A13" s="40">
        <v>9</v>
      </c>
      <c r="B13" s="26" t="s">
        <v>111</v>
      </c>
      <c r="C13" s="7" t="s">
        <v>35</v>
      </c>
      <c r="D13" s="7">
        <v>1300</v>
      </c>
      <c r="E13" s="41"/>
      <c r="F13" s="64">
        <f t="shared" si="0"/>
        <v>0</v>
      </c>
      <c r="G13" s="65"/>
      <c r="H13" s="64"/>
      <c r="I13" s="64">
        <f t="shared" si="1"/>
        <v>0</v>
      </c>
      <c r="J13" s="64"/>
    </row>
    <row r="14" spans="1:10" ht="102.2" customHeight="1" x14ac:dyDescent="0.2">
      <c r="A14" s="40">
        <v>10</v>
      </c>
      <c r="B14" s="5" t="s">
        <v>93</v>
      </c>
      <c r="C14" s="13" t="s">
        <v>94</v>
      </c>
      <c r="D14" s="13">
        <v>50</v>
      </c>
      <c r="E14" s="42"/>
      <c r="F14" s="64">
        <f t="shared" si="0"/>
        <v>0</v>
      </c>
      <c r="G14" s="65"/>
      <c r="H14" s="50"/>
      <c r="I14" s="64">
        <f t="shared" si="1"/>
        <v>0</v>
      </c>
      <c r="J14" s="50"/>
    </row>
    <row r="15" spans="1:10" ht="45.75" customHeight="1" x14ac:dyDescent="0.25">
      <c r="A15" s="40">
        <v>11</v>
      </c>
      <c r="B15" s="5" t="s">
        <v>95</v>
      </c>
      <c r="C15" s="7" t="s">
        <v>96</v>
      </c>
      <c r="D15" s="7">
        <v>8</v>
      </c>
      <c r="E15" s="41"/>
      <c r="F15" s="64">
        <f t="shared" si="0"/>
        <v>0</v>
      </c>
      <c r="G15" s="65"/>
      <c r="H15" s="43"/>
      <c r="I15" s="64">
        <f t="shared" si="1"/>
        <v>0</v>
      </c>
      <c r="J15" s="43"/>
    </row>
    <row r="16" spans="1:10" x14ac:dyDescent="0.2">
      <c r="A16" s="12"/>
      <c r="B16" s="61" t="s">
        <v>50</v>
      </c>
      <c r="C16" s="12"/>
      <c r="D16" s="12"/>
      <c r="E16" s="12"/>
      <c r="F16" s="12">
        <f>SUM(F5:F15)</f>
        <v>0</v>
      </c>
      <c r="G16" s="12"/>
      <c r="H16" s="12"/>
      <c r="I16" s="12">
        <f>SUM(I5:I15)</f>
        <v>0</v>
      </c>
      <c r="J16" s="12"/>
    </row>
    <row r="20" spans="1:9" x14ac:dyDescent="0.2">
      <c r="A20" s="76" t="s">
        <v>102</v>
      </c>
      <c r="B20" s="76"/>
      <c r="C20" s="76"/>
      <c r="D20" s="76"/>
      <c r="E20" s="76"/>
      <c r="F20" s="76"/>
      <c r="G20" s="76"/>
      <c r="H20" s="76" t="s">
        <v>103</v>
      </c>
      <c r="I20" s="76"/>
    </row>
    <row r="21" spans="1:9" x14ac:dyDescent="0.2">
      <c r="A21" s="76"/>
      <c r="B21" s="76"/>
      <c r="C21" s="76"/>
      <c r="D21" s="76"/>
      <c r="E21" s="76"/>
      <c r="F21" s="76"/>
      <c r="G21" s="76"/>
      <c r="H21" s="76" t="s">
        <v>104</v>
      </c>
      <c r="I21" s="76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Normal="100" workbookViewId="0">
      <selection activeCell="B19" sqref="B19"/>
    </sheetView>
  </sheetViews>
  <sheetFormatPr defaultRowHeight="12.75" x14ac:dyDescent="0.2"/>
  <cols>
    <col min="1" max="1" width="4.85546875" customWidth="1"/>
    <col min="2" max="2" width="60.42578125" customWidth="1"/>
    <col min="3" max="1025" width="11.5703125"/>
  </cols>
  <sheetData>
    <row r="1" spans="1:10" x14ac:dyDescent="0.2">
      <c r="B1" t="s">
        <v>105</v>
      </c>
      <c r="I1" t="s">
        <v>106</v>
      </c>
    </row>
    <row r="3" spans="1:10" x14ac:dyDescent="0.2">
      <c r="B3" t="s">
        <v>107</v>
      </c>
    </row>
    <row r="4" spans="1:10" ht="38.25" x14ac:dyDescent="0.2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</row>
    <row r="5" spans="1:10" ht="114.75" x14ac:dyDescent="0.2">
      <c r="A5" s="64" t="s">
        <v>12</v>
      </c>
      <c r="B5" s="5" t="s">
        <v>97</v>
      </c>
      <c r="C5" s="5" t="s">
        <v>14</v>
      </c>
      <c r="D5" s="68">
        <v>20</v>
      </c>
      <c r="E5" s="64"/>
      <c r="F5" s="69">
        <f>E5*D5</f>
        <v>0</v>
      </c>
      <c r="G5" s="80"/>
      <c r="H5" s="64"/>
      <c r="I5" s="66">
        <f>F5+F5*G5</f>
        <v>0</v>
      </c>
      <c r="J5" s="12"/>
    </row>
    <row r="6" spans="1:10" ht="15.75" x14ac:dyDescent="0.25">
      <c r="A6" s="64"/>
      <c r="B6" s="67"/>
      <c r="C6" s="5"/>
      <c r="D6" s="70"/>
      <c r="E6" s="64"/>
      <c r="F6" s="69"/>
      <c r="G6" s="64"/>
      <c r="H6" s="64"/>
      <c r="I6" s="66"/>
      <c r="J6" s="12"/>
    </row>
    <row r="10" spans="1:10" x14ac:dyDescent="0.2">
      <c r="A10" s="76" t="s">
        <v>102</v>
      </c>
      <c r="B10" s="76"/>
      <c r="C10" s="76"/>
      <c r="D10" s="76"/>
      <c r="E10" s="76"/>
      <c r="F10" s="76"/>
      <c r="G10" s="76"/>
      <c r="H10" s="76" t="s">
        <v>103</v>
      </c>
      <c r="I10" s="76"/>
    </row>
    <row r="11" spans="1:10" x14ac:dyDescent="0.2">
      <c r="A11" s="76"/>
      <c r="B11" s="76"/>
      <c r="C11" s="76"/>
      <c r="D11" s="76"/>
      <c r="E11" s="76"/>
      <c r="F11" s="76"/>
      <c r="G11" s="76"/>
      <c r="H11" s="76" t="s">
        <v>104</v>
      </c>
      <c r="I11" s="76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4" zoomScaleNormal="100" workbookViewId="0">
      <selection activeCell="B7" sqref="B7"/>
    </sheetView>
  </sheetViews>
  <sheetFormatPr defaultRowHeight="12.75" x14ac:dyDescent="0.2"/>
  <cols>
    <col min="1" max="1" width="4.42578125" customWidth="1"/>
    <col min="2" max="2" width="68.5703125" customWidth="1"/>
    <col min="3" max="1024" width="11.5703125"/>
  </cols>
  <sheetData>
    <row r="1" spans="1:10" x14ac:dyDescent="0.2">
      <c r="B1" t="s">
        <v>105</v>
      </c>
      <c r="I1" t="s">
        <v>106</v>
      </c>
    </row>
    <row r="3" spans="1:10" ht="15" x14ac:dyDescent="0.2">
      <c r="A3" s="44"/>
      <c r="B3" t="s">
        <v>0</v>
      </c>
    </row>
    <row r="4" spans="1:10" ht="38.25" x14ac:dyDescent="0.2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</row>
    <row r="5" spans="1:10" ht="174.75" customHeight="1" x14ac:dyDescent="0.2">
      <c r="A5" s="64" t="s">
        <v>12</v>
      </c>
      <c r="B5" s="6" t="s">
        <v>109</v>
      </c>
      <c r="C5" s="29" t="s">
        <v>35</v>
      </c>
      <c r="D5" s="22">
        <v>1250</v>
      </c>
      <c r="E5" s="41"/>
      <c r="F5" s="71">
        <f>E5*D5</f>
        <v>0</v>
      </c>
      <c r="G5" s="72"/>
      <c r="H5" s="64"/>
      <c r="I5" s="81">
        <f>F5+F5*G5</f>
        <v>0</v>
      </c>
      <c r="J5" s="75"/>
    </row>
    <row r="6" spans="1:10" ht="51" x14ac:dyDescent="0.2">
      <c r="A6" s="64" t="s">
        <v>15</v>
      </c>
      <c r="B6" s="13" t="s">
        <v>110</v>
      </c>
      <c r="C6" s="29" t="s">
        <v>35</v>
      </c>
      <c r="D6" s="22">
        <v>10</v>
      </c>
      <c r="E6" s="41"/>
      <c r="F6" s="71">
        <f>E6*D6</f>
        <v>0</v>
      </c>
      <c r="G6" s="72"/>
      <c r="H6" s="64"/>
      <c r="I6" s="81">
        <f t="shared" ref="I6:I7" si="0">F6+F6*G6</f>
        <v>0</v>
      </c>
      <c r="J6" s="75"/>
    </row>
    <row r="7" spans="1:10" ht="141" customHeight="1" x14ac:dyDescent="0.2">
      <c r="A7" s="64" t="s">
        <v>17</v>
      </c>
      <c r="B7" s="46" t="s">
        <v>108</v>
      </c>
      <c r="C7" s="29" t="s">
        <v>35</v>
      </c>
      <c r="D7" s="22">
        <v>10</v>
      </c>
      <c r="E7" s="41"/>
      <c r="F7" s="71">
        <f>E7*D7</f>
        <v>0</v>
      </c>
      <c r="G7" s="72"/>
      <c r="H7" s="64"/>
      <c r="I7" s="81">
        <f t="shared" si="0"/>
        <v>0</v>
      </c>
      <c r="J7" s="75"/>
    </row>
    <row r="8" spans="1:10" x14ac:dyDescent="0.2">
      <c r="A8" s="64"/>
      <c r="B8" s="73" t="s">
        <v>98</v>
      </c>
      <c r="C8" s="29"/>
      <c r="D8" s="29"/>
      <c r="E8" s="70"/>
      <c r="F8" s="74">
        <f>SUM(F5:F6)</f>
        <v>0</v>
      </c>
      <c r="G8" s="64"/>
      <c r="H8" s="64"/>
      <c r="I8" s="81">
        <f>SUM(I5:I7)</f>
        <v>0</v>
      </c>
      <c r="J8" s="45"/>
    </row>
    <row r="12" spans="1:10" x14ac:dyDescent="0.2">
      <c r="B12" t="s">
        <v>99</v>
      </c>
    </row>
    <row r="15" spans="1:10" x14ac:dyDescent="0.2">
      <c r="A15" s="76" t="s">
        <v>102</v>
      </c>
      <c r="B15" s="76"/>
      <c r="C15" s="76"/>
      <c r="D15" s="76"/>
      <c r="E15" s="76"/>
      <c r="F15" s="76"/>
      <c r="G15" s="76"/>
      <c r="H15" s="76" t="s">
        <v>103</v>
      </c>
      <c r="I15" s="76"/>
    </row>
    <row r="16" spans="1:10" x14ac:dyDescent="0.2">
      <c r="A16" s="76"/>
      <c r="B16" s="76"/>
      <c r="C16" s="76"/>
      <c r="D16" s="76"/>
      <c r="E16" s="76"/>
      <c r="F16" s="76"/>
      <c r="G16" s="76"/>
      <c r="H16" s="76" t="s">
        <v>104</v>
      </c>
      <c r="I16" s="76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Zadanie 6</vt:lpstr>
      <vt:lpstr>Zadanie 5</vt:lpstr>
      <vt:lpstr>Zadanie 4</vt:lpstr>
      <vt:lpstr>Zadanie 3</vt:lpstr>
      <vt:lpstr>Zadanie 2</vt:lpstr>
      <vt:lpstr>Zadanie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Marta MZ. Zapłotna</dc:creator>
  <dc:description/>
  <cp:lastModifiedBy>Marta MZ. Zapłotna</cp:lastModifiedBy>
  <cp:revision>18</cp:revision>
  <dcterms:created xsi:type="dcterms:W3CDTF">2019-12-05T10:17:04Z</dcterms:created>
  <dcterms:modified xsi:type="dcterms:W3CDTF">2022-03-02T11:52:58Z</dcterms:modified>
  <dc:language>pl-PL</dc:language>
</cp:coreProperties>
</file>