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5_22 jednorazówka powtórka\SWZ\"/>
    </mc:Choice>
  </mc:AlternateContent>
  <bookViews>
    <workbookView xWindow="0" yWindow="0" windowWidth="19140" windowHeight="11460" tabRatio="580" firstSheet="48" activeTab="54"/>
  </bookViews>
  <sheets>
    <sheet name="Zad. 10" sheetId="1" r:id="rId1"/>
    <sheet name="zad.14" sheetId="2" r:id="rId2"/>
    <sheet name="Zad.16" sheetId="3" r:id="rId3"/>
    <sheet name="Zad.21" sheetId="4" r:id="rId4"/>
    <sheet name="Zad.25" sheetId="5" r:id="rId5"/>
    <sheet name="Zad.27" sheetId="6" r:id="rId6"/>
    <sheet name="Zad.30" sheetId="7" r:id="rId7"/>
    <sheet name="Zad.36" sheetId="9" r:id="rId8"/>
    <sheet name="Zad.40" sheetId="10" r:id="rId9"/>
    <sheet name="Zad.43" sheetId="11" r:id="rId10"/>
    <sheet name="Zad.45" sheetId="12" r:id="rId11"/>
    <sheet name="Zad. 47" sheetId="13" r:id="rId12"/>
    <sheet name="Zad. 48" sheetId="14" r:id="rId13"/>
    <sheet name="Zad.50" sheetId="15" r:id="rId14"/>
    <sheet name="Zad.56" sheetId="16" r:id="rId15"/>
    <sheet name="Zad. 57" sheetId="17" r:id="rId16"/>
    <sheet name="Zad.59" sheetId="18" r:id="rId17"/>
    <sheet name="Zad.75" sheetId="19" r:id="rId18"/>
    <sheet name="Zad.81" sheetId="20" r:id="rId19"/>
    <sheet name="Zad.82" sheetId="21" r:id="rId20"/>
    <sheet name="Zad.85" sheetId="22" r:id="rId21"/>
    <sheet name="Zad.88" sheetId="23" r:id="rId22"/>
    <sheet name="Zad.90" sheetId="24" r:id="rId23"/>
    <sheet name="Zad.95" sheetId="25" r:id="rId24"/>
    <sheet name="Zad.96" sheetId="26" r:id="rId25"/>
    <sheet name="Zad.97" sheetId="27" r:id="rId26"/>
    <sheet name="Zad.102" sheetId="28" r:id="rId27"/>
    <sheet name="Zad.103" sheetId="29" r:id="rId28"/>
    <sheet name="Zad.114" sheetId="30" r:id="rId29"/>
    <sheet name="Zad.115" sheetId="31" r:id="rId30"/>
    <sheet name="Zad. 120" sheetId="32" r:id="rId31"/>
    <sheet name="Zad.126" sheetId="33" r:id="rId32"/>
    <sheet name="Zad. 129" sheetId="34" r:id="rId33"/>
    <sheet name="Zad.130" sheetId="35" r:id="rId34"/>
    <sheet name="Zad.132" sheetId="36" r:id="rId35"/>
    <sheet name="Zad.133" sheetId="37" r:id="rId36"/>
    <sheet name="Zad.134" sheetId="38" r:id="rId37"/>
    <sheet name="Zad.142" sheetId="39" r:id="rId38"/>
    <sheet name="Zad.144" sheetId="40" r:id="rId39"/>
    <sheet name="Zad.145" sheetId="41" r:id="rId40"/>
    <sheet name="Zad.148" sheetId="42" r:id="rId41"/>
    <sheet name="Zad.150" sheetId="43" r:id="rId42"/>
    <sheet name="Zad.152" sheetId="44" r:id="rId43"/>
    <sheet name="Zad.153" sheetId="45" r:id="rId44"/>
    <sheet name="Zad.154" sheetId="46" r:id="rId45"/>
    <sheet name="Zad.155" sheetId="47" r:id="rId46"/>
    <sheet name="Zad. 156" sheetId="48" r:id="rId47"/>
    <sheet name="Zad.157" sheetId="49" r:id="rId48"/>
    <sheet name="Zad. 158" sheetId="50" r:id="rId49"/>
    <sheet name="Zad.159" sheetId="51" r:id="rId50"/>
    <sheet name="Zad.160" sheetId="52" r:id="rId51"/>
    <sheet name="Zad.161" sheetId="53" r:id="rId52"/>
    <sheet name="Zad.162" sheetId="54" r:id="rId53"/>
    <sheet name="Zad. 163" sheetId="55" r:id="rId54"/>
    <sheet name="zad. 164" sheetId="58" r:id="rId55"/>
    <sheet name="Zestawienie" sheetId="56" state="hidden" r:id="rId56"/>
  </sheets>
  <definedNames>
    <definedName name="_xlnm.Print_Area" localSheetId="3">Zad.21!$A$1:$J$25</definedName>
    <definedName name="_xlnm.Print_Area" localSheetId="9">Zad.43!$A$1:$J$18</definedName>
    <definedName name="_xlnm.Print_Area" localSheetId="13">Zad.50!$A$1:$J$20</definedName>
    <definedName name="_xlnm.Print_Area" localSheetId="22">Zad.90!$A$1:$J$11</definedName>
    <definedName name="_xlnm.Print_Area" localSheetId="55">Zestawienie!$A$1:$B$29</definedName>
    <definedName name="Print_Area_0" localSheetId="3">Zad.21!$A$1:$I$21</definedName>
  </definedNames>
  <calcPr calcId="152511" iterateDelta="1E-4"/>
</workbook>
</file>

<file path=xl/calcChain.xml><?xml version="1.0" encoding="utf-8"?>
<calcChain xmlns="http://schemas.openxmlformats.org/spreadsheetml/2006/main">
  <c r="I33" i="45" l="1"/>
  <c r="F33" i="45"/>
  <c r="I7" i="6"/>
  <c r="F7" i="6"/>
  <c r="I21" i="4"/>
  <c r="I9" i="2"/>
  <c r="I38" i="1"/>
  <c r="F38" i="1"/>
  <c r="I8" i="58" l="1"/>
  <c r="D56" i="56" s="1"/>
  <c r="D45" i="56"/>
  <c r="C45" i="56"/>
  <c r="C33" i="56"/>
  <c r="I8" i="33"/>
  <c r="D33" i="56" s="1"/>
  <c r="F8" i="33"/>
  <c r="I16" i="15"/>
  <c r="D15" i="56" s="1"/>
  <c r="F16" i="15"/>
  <c r="F8" i="58" l="1"/>
  <c r="C56" i="56" s="1"/>
  <c r="D7" i="56"/>
  <c r="C7" i="56"/>
  <c r="D5" i="56"/>
  <c r="D3" i="56"/>
  <c r="D2" i="56"/>
  <c r="C2" i="56"/>
  <c r="I7" i="55"/>
  <c r="D55" i="56" s="1"/>
  <c r="I10" i="54"/>
  <c r="D54" i="56" s="1"/>
  <c r="F10" i="54"/>
  <c r="C54" i="56" s="1"/>
  <c r="F7" i="55" l="1"/>
  <c r="C55" i="56" s="1"/>
  <c r="F6" i="53"/>
  <c r="C53" i="56" s="1"/>
  <c r="I6" i="52"/>
  <c r="D52" i="56" s="1"/>
  <c r="F6" i="52"/>
  <c r="C52" i="56" s="1"/>
  <c r="I9" i="51"/>
  <c r="D51" i="56" s="1"/>
  <c r="F9" i="51"/>
  <c r="C51" i="56" s="1"/>
  <c r="I12" i="50"/>
  <c r="D50" i="56" s="1"/>
  <c r="F12" i="50"/>
  <c r="C50" i="56" s="1"/>
  <c r="I23" i="49"/>
  <c r="D49" i="56" s="1"/>
  <c r="F23" i="49"/>
  <c r="C49" i="56" s="1"/>
  <c r="I7" i="48"/>
  <c r="D48" i="56" s="1"/>
  <c r="F7" i="48"/>
  <c r="C48" i="56" s="1"/>
  <c r="I7" i="47"/>
  <c r="D47" i="56" s="1"/>
  <c r="F7" i="47"/>
  <c r="C47" i="56" s="1"/>
  <c r="I6" i="46"/>
  <c r="D46" i="56" s="1"/>
  <c r="I21" i="44"/>
  <c r="D44" i="56" s="1"/>
  <c r="F21" i="44"/>
  <c r="C44" i="56" s="1"/>
  <c r="I9" i="43"/>
  <c r="D43" i="56" s="1"/>
  <c r="F9" i="43"/>
  <c r="C43" i="56" s="1"/>
  <c r="I6" i="42"/>
  <c r="D42" i="56" s="1"/>
  <c r="F6" i="42"/>
  <c r="C42" i="56" s="1"/>
  <c r="I6" i="41"/>
  <c r="D41" i="56" s="1"/>
  <c r="F6" i="41"/>
  <c r="C41" i="56" s="1"/>
  <c r="I8" i="40"/>
  <c r="D40" i="56" s="1"/>
  <c r="F8" i="40"/>
  <c r="C40" i="56" s="1"/>
  <c r="I9" i="39"/>
  <c r="D39" i="56" s="1"/>
  <c r="F9" i="39"/>
  <c r="C39" i="56" s="1"/>
  <c r="I6" i="38" l="1"/>
  <c r="D38" i="56" s="1"/>
  <c r="I7" i="37"/>
  <c r="D37" i="56" s="1"/>
  <c r="F7" i="37"/>
  <c r="C37" i="56" s="1"/>
  <c r="I7" i="36"/>
  <c r="D36" i="56" s="1"/>
  <c r="F7" i="36"/>
  <c r="C36" i="56" s="1"/>
  <c r="I8" i="35"/>
  <c r="D35" i="56" s="1"/>
  <c r="F8" i="35"/>
  <c r="C35" i="56" s="1"/>
  <c r="I9" i="34"/>
  <c r="D34" i="56" s="1"/>
  <c r="F9" i="34"/>
  <c r="C34" i="56" s="1"/>
  <c r="F8" i="32"/>
  <c r="C32" i="56" s="1"/>
  <c r="I8" i="32"/>
  <c r="D32" i="56" s="1"/>
  <c r="I11" i="29"/>
  <c r="D29" i="56" s="1"/>
  <c r="F11" i="29"/>
  <c r="C29" i="56" s="1"/>
  <c r="I12" i="28"/>
  <c r="D28" i="56" s="1"/>
  <c r="F12" i="28"/>
  <c r="C28" i="56" s="1"/>
  <c r="I18" i="27"/>
  <c r="D27" i="56" s="1"/>
  <c r="F18" i="27"/>
  <c r="C27" i="56" s="1"/>
  <c r="I7" i="26"/>
  <c r="D26" i="56" s="1"/>
  <c r="I9" i="25" l="1"/>
  <c r="D25" i="56" s="1"/>
  <c r="F9" i="25"/>
  <c r="C25" i="56" s="1"/>
  <c r="I8" i="21"/>
  <c r="D21" i="56" s="1"/>
  <c r="F8" i="21"/>
  <c r="C21" i="56" s="1"/>
  <c r="F15" i="20"/>
  <c r="C20" i="56" s="1"/>
  <c r="I8" i="19"/>
  <c r="D19" i="56" s="1"/>
  <c r="F8" i="19"/>
  <c r="C19" i="56" s="1"/>
  <c r="I7" i="18"/>
  <c r="D18" i="56" s="1"/>
  <c r="F7" i="18"/>
  <c r="C18" i="56" s="1"/>
  <c r="I6" i="17"/>
  <c r="D17" i="56" s="1"/>
  <c r="I14" i="16"/>
  <c r="D16" i="56" s="1"/>
  <c r="F14" i="16"/>
  <c r="C16" i="56" s="1"/>
  <c r="I15" i="20" l="1"/>
  <c r="D20" i="56" s="1"/>
  <c r="I15" i="14"/>
  <c r="D14" i="56" s="1"/>
  <c r="F15" i="14"/>
  <c r="C14" i="56" s="1"/>
  <c r="I12" i="13"/>
  <c r="D13" i="56" s="1"/>
  <c r="F12" i="13"/>
  <c r="C13" i="56" s="1"/>
  <c r="I13" i="12"/>
  <c r="D12" i="56" s="1"/>
  <c r="F13" i="12"/>
  <c r="C12" i="56" s="1"/>
  <c r="I14" i="11"/>
  <c r="D11" i="56" s="1"/>
  <c r="F14" i="11"/>
  <c r="C11" i="56" s="1"/>
  <c r="I50" i="10"/>
  <c r="D10" i="56" s="1"/>
  <c r="F50" i="10"/>
  <c r="C10" i="56" s="1"/>
  <c r="I6" i="9"/>
  <c r="D9" i="56" s="1"/>
  <c r="F7" i="7"/>
  <c r="C8" i="56" s="1"/>
  <c r="F21" i="4"/>
  <c r="C5" i="56" s="1"/>
  <c r="I35" i="3"/>
  <c r="D4" i="56" s="1"/>
  <c r="F35" i="3"/>
  <c r="C4" i="56" s="1"/>
  <c r="F9" i="2"/>
  <c r="C3" i="56" s="1"/>
  <c r="I6" i="53" l="1"/>
  <c r="D53" i="56" s="1"/>
  <c r="F6" i="46"/>
  <c r="C46" i="56" s="1"/>
  <c r="F6" i="38"/>
  <c r="C38" i="56" s="1"/>
  <c r="H8" i="32"/>
  <c r="I6" i="31"/>
  <c r="D31" i="56" s="1"/>
  <c r="F6" i="31"/>
  <c r="C31" i="56" s="1"/>
  <c r="I7" i="30"/>
  <c r="D30" i="56" s="1"/>
  <c r="F7" i="30"/>
  <c r="C30" i="56" s="1"/>
  <c r="F7" i="26"/>
  <c r="C26" i="56" s="1"/>
  <c r="I7" i="24"/>
  <c r="D24" i="56" s="1"/>
  <c r="F7" i="24"/>
  <c r="C24" i="56" s="1"/>
  <c r="I7" i="23"/>
  <c r="D23" i="56" s="1"/>
  <c r="F7" i="23"/>
  <c r="C23" i="56" s="1"/>
  <c r="I6" i="22"/>
  <c r="D22" i="56" s="1"/>
  <c r="F6" i="22"/>
  <c r="C22" i="56" s="1"/>
  <c r="F13" i="20"/>
  <c r="F12" i="20"/>
  <c r="F6" i="17"/>
  <c r="C17" i="56" s="1"/>
  <c r="C15" i="56"/>
  <c r="F6" i="9"/>
  <c r="C9" i="56" s="1"/>
  <c r="I7" i="7"/>
  <c r="D8" i="56" s="1"/>
  <c r="I6" i="5"/>
  <c r="D6" i="56" s="1"/>
  <c r="F6" i="5"/>
  <c r="C6" i="56" s="1"/>
  <c r="F19" i="1"/>
  <c r="F13" i="1"/>
  <c r="D57" i="56" l="1"/>
  <c r="C57" i="56"/>
</calcChain>
</file>

<file path=xl/sharedStrings.xml><?xml version="1.0" encoding="utf-8"?>
<sst xmlns="http://schemas.openxmlformats.org/spreadsheetml/2006/main" count="1780" uniqueCount="566">
  <si>
    <t>Załącznik Nr: 9</t>
  </si>
  <si>
    <t>Zadanie nr: 10 - Strzykawki, igły</t>
  </si>
  <si>
    <t>Lp.</t>
  </si>
  <si>
    <t>Nazwa produktu</t>
  </si>
  <si>
    <t>Jednostka miary</t>
  </si>
  <si>
    <t>Ilość</t>
  </si>
  <si>
    <t>Cena jednostkowa netto</t>
  </si>
  <si>
    <t>Wartość netto</t>
  </si>
  <si>
    <t>VAT</t>
  </si>
  <si>
    <t>Cena jednostkowa brutto</t>
  </si>
  <si>
    <t>Wartość brutto</t>
  </si>
  <si>
    <t>Strzykawka dwuczęściowa luer, wykonana z wysokiej jakości PP i/lub PE, w pełni przeźroczysty cylinder z wyraźną czarną, trwałą skalą pomiarową o przedłużonej skali o min. 20% w stosunku do skali nominalnej, wyraźna kryza zabezpieczająca przed wypadaniem tłoka, idealne dopasowanie cylindra i tłoka zapewniające pełną szczelność i bezskokowy przesów tłoka, tłok w wyraźnym, kontrastującym kolorze ułatwiającym odczyt ze sferycznym zakończeniem umożliwiającym maksymalne zmniejszenie przestrzeni martwej, logo producetna  i nazwa własna na cylindrze i opakowaniu jednostkowym -  Strzykawki jednego producenta, pakowane indywidualnie w opakowanie typu folia/papier - opakowania a 100 szt. Parametry dla pozycji 1-4</t>
  </si>
  <si>
    <t>2 ml skala co 0,1ml x 100 szt.</t>
  </si>
  <si>
    <t>op.=100szt</t>
  </si>
  <si>
    <t>5 ml skala co 0,2ml x 100 szt.</t>
  </si>
  <si>
    <t>10 ml skala co 0,5ml x 100 szt.</t>
  </si>
  <si>
    <t>20 ml skala co 1ml x 100 szt.</t>
  </si>
  <si>
    <t>Strzykawka do tuberkuliny 1 ml 3 częściowe z igłą  0,45 x 12 mm x 100 szt. z osobną igłą</t>
  </si>
  <si>
    <t>100 ml Janeta z łącznikiem Luer,trzyczęściowa,wykonana z polipropylenu, skala w kolorze niebieskim, zaopatrzona w dodatkowy stożek do łączenia z cewnikiem</t>
  </si>
  <si>
    <t>szt.</t>
  </si>
  <si>
    <t>Strzykawki - szczelne, łatwy przesuw tłoka, wyraźna skala. Wykazane na liście producenta pomp infuzyjnych MEDIMA S2 i Medima P2. Opis dla pozycji 7-10</t>
  </si>
  <si>
    <t>10ml x 100 szt., 3 częściowe</t>
  </si>
  <si>
    <t>20ml x 100 szt., 3 częściowe</t>
  </si>
  <si>
    <t>50 ml do pomp 3 cz .do  pomp Luer-Lock ze skalą dwustronną</t>
  </si>
  <si>
    <t>50 ml do pomp 3 cz .do  pomp Luer-Lock do leków światłoczułych</t>
  </si>
  <si>
    <t>Strzykawka 3-częściowa Luer-Lock model wymagany zgodnie z intrukcją producenta dializatora Prismaflex 50ml</t>
  </si>
  <si>
    <t>Igły iniekcyjne o ostrzach zapewniających minimalny opór skóry, rurki pokryte silikonem, cienkościenne nasadki barwione zgodnie zkodem kolorów</t>
  </si>
  <si>
    <t>0,45 x 13 mm x 100 szt.</t>
  </si>
  <si>
    <t>op=100szt</t>
  </si>
  <si>
    <t>0,5 x 25 mm x 100 szt.</t>
  </si>
  <si>
    <t>0,6 x 25 mm x 100 szt.</t>
  </si>
  <si>
    <t>0,7 x 30 mm x 100 szt.</t>
  </si>
  <si>
    <t>0,8 x 40 mm x 100 szt.</t>
  </si>
  <si>
    <t>0,9 x 40 mm x 100 szt.</t>
  </si>
  <si>
    <t>1,1 x 40 mm x 100 szt.</t>
  </si>
  <si>
    <t>1,2 x 40 mm x 100 szt.</t>
  </si>
  <si>
    <t>1,6 x 40 mm x 100 szt.</t>
  </si>
  <si>
    <t>Igła  0,8 x 120 mm x 100 szt. do blokad nerwowych</t>
  </si>
  <si>
    <t>op=50szt</t>
  </si>
  <si>
    <t>Igła  do bezpiecznego pobierania i rozpuszczania leków 18G x 30mm, szlif ołówkowy z otworem bocznym, końcówka pasująca do luer i luer-lock.</t>
  </si>
  <si>
    <t>Igła  do bezpiecznego pobierania i rozpuszczania leków z filtrem 18G x 30-50mm, szlif ścięty z otworem bocznym, końcówka pasująca do luer i luer-lock.</t>
  </si>
  <si>
    <t>Igła motylek 0,8</t>
  </si>
  <si>
    <t>Igła motylek 0,60-0,64</t>
  </si>
  <si>
    <t>Igły do penów 0,30-0,33 - 12,7 mm</t>
  </si>
  <si>
    <t>Igły do penów G30  8 mm</t>
  </si>
  <si>
    <t>Igła do karpuli 0,4x38mm</t>
  </si>
  <si>
    <r>
      <rPr>
        <sz val="10"/>
        <rFont val="Arial"/>
        <family val="2"/>
        <charset val="238"/>
      </rPr>
      <t xml:space="preserve">
</t>
    </r>
    <r>
      <rPr>
        <sz val="12"/>
        <color rgb="FF000000"/>
        <rFont val="Calibri"/>
        <family val="1"/>
        <charset val="1"/>
        <scheme val="minor"/>
      </rPr>
      <t xml:space="preserve"> </t>
    </r>
    <r>
      <rPr>
        <sz val="11.5"/>
        <color rgb="FF000000"/>
        <rFont val="Calibri"/>
        <family val="1"/>
        <charset val="1"/>
        <scheme val="minor"/>
      </rPr>
      <t xml:space="preserve">Kaniula do płukania kanalików łzowych, zagięta 27G x7/8in, ,40x22mm 
</t>
    </r>
  </si>
  <si>
    <t>Op=100 szt</t>
  </si>
  <si>
    <t>RAZEM</t>
  </si>
  <si>
    <t>Data</t>
  </si>
  <si>
    <t>Podpis osoby/osób upoważnionej</t>
  </si>
  <si>
    <t>…………………………………………….</t>
  </si>
  <si>
    <t>……………………………….</t>
  </si>
  <si>
    <t>Zadanie nr: 14 – Opatrunek hemostatyczny</t>
  </si>
  <si>
    <t>Gaza hemostatyczna 5x5cm</t>
  </si>
  <si>
    <t>1 szt.</t>
  </si>
  <si>
    <t>Gaza hemostatyczna 7,5x5cm</t>
  </si>
  <si>
    <t>Gaza hemostatyczna 10x10cm</t>
  </si>
  <si>
    <t>Opis produktu:</t>
  </si>
  <si>
    <t>Tkana, bawełniana gaza hemostatyczna, z nieutlenionej celulozy, z funkcjonalnymi grupami cząsteczkowymi (FMGs) zapewniającymi specjalne właściwości fizyczne i zwiększające wydajnośc produktu. Po kontakcie z płynem przekształcająca się w elastyczną membranę o strukturze żelu, który przylega do rany pozwalając kontrolować krwawienie. Opatrunek mogący wchłonąć do 3500% własnego ciężaru podczas kontraktu z krwią. Nie wymagający wcześniejszego namaczania, nie wymagający kompresji. Możliwość stosowania przez porty 6 mm. Do stosowania w procedurach naczyniowych i sercowo- naczyniowych, obszarach szczególnie wrażliwych(nerwy, drogi nerwowe). Nie wymagający oczyszczania rany z krwi. W pełni biokompatybilny i sterylny (sterylizacja przez napromieniowanie), Całkowita biodegradacja w ciągu 7 dni .pH 5,5, Klasa III. Rozpuszczalny w wodzie. Stabilność materiału pozwalająca na usunięcie gazy z pola operacyjnego w całości. Nie przyklejający się do narzędzi, do rękawiczek.</t>
  </si>
  <si>
    <t>Zadanie nr: 16 - Akcesoria do aparatów elektrochirurgicznych</t>
  </si>
  <si>
    <t>Jednorazowy uchwyt z elektrodą szpatułkową, 2 przyciski opak 10 szt.</t>
  </si>
  <si>
    <t>op.</t>
  </si>
  <si>
    <t>Kabel elektrody neutralnej jednorazowej, 4m</t>
  </si>
  <si>
    <t>Uchwyt typu ErgoPen do elektrody 4mm, wąski, 2 przyc., z kablem 4m, wtyk 3-bolc.</t>
  </si>
  <si>
    <t>Uchwyt typu ErgoPen do elektrody 4mm, wąski, 2 przyc., z kablem 4m, wtyk 1-bolc.</t>
  </si>
  <si>
    <t>Nóż prosty,  3,4x24 mm dł 45 mm do uchwytu Ergo Pen 4mm z dwoma przyciskami i kablem op. 5 szt</t>
  </si>
  <si>
    <t>op =  5 szt</t>
  </si>
  <si>
    <t>Elektroda bierna jednorazowa, owalna z odseparowanym pierścieniem ekwipotencjalnym. Powierzchnia 85 cm2, powierzchnia pierścienia 23 cm2 , nie wymagająca orientacji dla dorosłych i dzieci, zapewniające maksymalne bezpieczeństwo dla pacjenta, wykonana na włókninie op. 50 szt.</t>
  </si>
  <si>
    <t>op=50</t>
  </si>
  <si>
    <t>Czyścik narzędzi elektrochirurgicznych op. 100 szt.</t>
  </si>
  <si>
    <t>Kabel szczypiec bipolar. 5M, wtyk 2-bolc. 29 mm</t>
  </si>
  <si>
    <t>Kulka prosta 6 mm, dł. 100 mm</t>
  </si>
  <si>
    <t>Kabel monopolarny do laparoskopu, dł. 4m</t>
  </si>
  <si>
    <t>Wielorazowe kleszcze do zamykania naczyń zagięte z końcówką ceramiczną, dł. 210 mm  z kablem dł. 4m, kompatybilne z diatermią typu VIO</t>
  </si>
  <si>
    <t>Wielorazowe kleszcze do zamykania naczyń zagięte z końcówką ceramiczną, dł. 270 mm  z kablem dł. 4m, kompatybilne z diatermią typu VIO</t>
  </si>
  <si>
    <t>Wielorazowe kleszcze do zamykania naczyń, dł. 340 mm, typ Meryland  z kablem dł. 4m, kompatybilne z diatermią typu VIO</t>
  </si>
  <si>
    <t>Uchwyt do kleszczy do zamykania naczyń z kablem oraz wtyczką MF</t>
  </si>
  <si>
    <t>płaszcz do kleszczyków laparoskopowych</t>
  </si>
  <si>
    <t>Wkład do kleszczyków laparoskopowych , okienkowych, typu Biclamp</t>
  </si>
  <si>
    <t>Wielorazowe kleszcze do zamykania naczyń zagięte z końcówką ceramiczną, dł. 200 mm  z kablem dł. 4m, kompatybilne z diatermią typu VIO</t>
  </si>
  <si>
    <t>Instrument do zamykania naczyń z funkcją cięcia kompatybilny z systemem zamykania naczyń BiClamp i gniazdem MF dł. ok. 350 mm, śr. 5mm</t>
  </si>
  <si>
    <t>Laparoskopowe nożyczki bipolarne dł. 350mm, śr. 5 mm, do cięcia i koagulacji.</t>
  </si>
  <si>
    <t>Wkład do nożyczek bipolarnych laparoskopowych</t>
  </si>
  <si>
    <t>Pinceta bipolarna, prosta tępa; 1.0mm; dł. 195mm</t>
  </si>
  <si>
    <t xml:space="preserve">Pinceta bipolarna, prosta tępa; 2.0mm; dł. 190mm
 </t>
  </si>
  <si>
    <t>Uchwyt elektrod monopolarnych typu „Slim-Line” z przełącznikiem kołyskowycm oraz kablem 4 m.</t>
  </si>
  <si>
    <t>Elektroda igłowa , prosta, średnica 0,8x15mm, długość 180mm</t>
  </si>
  <si>
    <t>Kabel bipolarny 4 m, wtyk jednopinowy</t>
  </si>
  <si>
    <t>Przedłużka do elektrod monopolarnych, trzpień średnicy 4mm, długość 40mm</t>
  </si>
  <si>
    <t>Elektroda kulkowa, prosta , średnicy 4mm, długość 110mm</t>
  </si>
  <si>
    <t>Bipolarna igła koagulacyjna do podśluzowej redukcji przerostu małżowin nosowych</t>
  </si>
  <si>
    <t>Pinceta bipolarna PREMIUM, bagnetowa, końcówki 1,2 mm, tępe, długość 230 mm</t>
  </si>
  <si>
    <t>szt</t>
  </si>
  <si>
    <t>Zadanie nr: 21 – Akcesoria do kardiomonitorów</t>
  </si>
  <si>
    <t>Czujnik SpO2 (typ klips lub silikonowy na palec dla dorosłych do wyboru przez zamawiającego) wielorazowego użytku, nierozłączny o długości 3 m, kompatybilny z kardiomonitorem Philips/HP</t>
  </si>
  <si>
    <t>Przewód EKG z 3 odprowadzeniami (typ klamra lub zatrzask do wyboru przez zamawiającego) wielorazowego użytku, nierozłączny kompatybilny z kardiomonitorem Philips/HP</t>
  </si>
  <si>
    <t>Przewód EKG z 5 odprowadzeniami (typ klamra lub zatrzask do wyboru przez zamawiającego) wielorazowego użytku, kompatybilny ze złączem Mulitimed Draeger Delta</t>
  </si>
  <si>
    <t>Czujnik SpO2 (typ Y z opaską silikonową lub silikonowy na palec dla dzieci do wyboru przez zamawiającego) wielorazowego użytku, nierozłączny o długości 3 m, kompatybilny z kardiomonitorem Nihon Kohden</t>
  </si>
  <si>
    <t>Przewód EKG (3 odprowadzenia - typ klamra lub zatrzask, do wyboru przez zamawiającego) nierozłączny, wielorazowego użytku, kompatybilny z kardiomonitorem Nihon Kohden</t>
  </si>
  <si>
    <t>Czujnik SpO2 w technologi Masimo, typ Y, nierozłączny, wielorazowego użytku, kompatybilny z kardiomonitorem Dash, długość 3m.</t>
  </si>
  <si>
    <t>Czujnik SpO2 w technologi Masimo LNOP, typ Y, wielorazowego użytku, długość 0,9m</t>
  </si>
  <si>
    <t>Czujnik SpO2 wielokrotnego użytku- silikonowy, dla dzieci, typu Masimo LNCS, długość 0,9m.</t>
  </si>
  <si>
    <t>Czujnik SpO2 wielokrotnego użytku- klips na palec, dla dzieci, typu Nellcor-Oximax, długość 0,9m.</t>
  </si>
  <si>
    <t>Mankiet NIBP wielorazowego użytku z konektorem łączącym przewód kardiomonitora, jedno żyłowy (długość drenu 20 cm ), z wyjmowanym balonem, dwuwarstowy, wykonany z materiału niezawierającego lateks, kolor brązowy. Rozmiar mankietu 27-35 cm</t>
  </si>
  <si>
    <t>Mankiet NIBP wielorazowego użytku z konektorem łączącym przewód kardiomonitora, dwu żyłowy (długość drenu 20 cm ), z wyjmowanym balonem, dwuwarstowy, wykonany z materiału niezawierającego lateks, kolor brązowy. Rozmiar mankietu 27-35 cm</t>
  </si>
  <si>
    <t>Mankiet NIBP wielorazowego użytku, dwu żyłowy (długość drenu 20 cm ), z wyjmowanym balonem, dwuwarstowy, wykonany z materiału niezawierającego lateks. Rozmiar mankietu 27/35-35/44 cm</t>
  </si>
  <si>
    <t>Czujnik SPO2 na ucho gumowy z kablem 3 m, kompletny do kardiomonitora Nihon Kohden</t>
  </si>
  <si>
    <t>Zadanie nr: 25- System ochraniaczy do sterylizacji narzędzi</t>
  </si>
  <si>
    <t>1.</t>
  </si>
  <si>
    <t>Ochraniacz końcówek ( kieszeni z przelotkami) rozmiar 27x41cm</t>
  </si>
  <si>
    <t>op=50szt.</t>
  </si>
  <si>
    <t>Razem</t>
  </si>
  <si>
    <t>Zadanie nr: 27 – Zestaw do toalety jamy ustnej.</t>
  </si>
  <si>
    <t>Zestaw do toalety jamy ustnej zawierający w jednym fabrycznym opakowaniu: 1 szczoteczkę do zębów z odsysaniem z ukośną manualną zastawką do regulacji siły odsysania, z 2 otworami ssącymi oraz z impregnowaną gąbką na górnej powierzchni, 15 ml bezalkoholowego płynu do płukania jamy ustnej w saszetce,1 gąbka-aplikator z poprzecznym pofałdowaniem,1 saszetkę z 3 g preparatu nawilżającego do ust na bazie wodnej. Każde pojedyncze opakowanie zestawu typu blister pełni jednocześnie funkcję pojemnika na płyn.</t>
  </si>
  <si>
    <t>Cewnik typu yankauer z osłonką i z silikonową końcówką o długości roboczej po zsunięciu osłonki minimum 14 cm, uniwersalny uchwyt ssący z suwakową regulacją siły ssania, łącznik ‘’Y’’ do układu ssącego o konstrukcji: dwa końce męskie zagięte pod kątem prostym w stosunku do jednego końca żeńskiego (lejka).</t>
  </si>
  <si>
    <t>Zadanie nr: 30 - Oznaczniki chirurgiczne</t>
  </si>
  <si>
    <t>Oznaczniki chir. poliestrowe, taśmy dziane, posiadające trwałe wymiary poprzeczne i podłużne x 10 szt., jałowe, nie strzępiące się. (różne kolory do wyboru: biały, czerwony, żółty, niebieski) (rozmiar 2 lub równoważny)</t>
  </si>
  <si>
    <t>1op.=10szt</t>
  </si>
  <si>
    <t>Zadanie nr: 36 – Stojaki na kroplówki</t>
  </si>
  <si>
    <t>Stojak do kroplówek z uchwytem na worek i butelkę,z nożliwością zawieszenia pompy infuzyjnej, na kółkach,obudowa podstawy zalana tworzywem sztucznym, na 5 kółkach min 2 z blokadą listwą zasilającą min 3 gniazda i przewodem minimum 5 metrów</t>
  </si>
  <si>
    <t>Zadanie nr: 40 - Akcesoria do histeroskopii i laparoskopii</t>
  </si>
  <si>
    <t>Uszczelka do laparoskopu 50x5</t>
  </si>
  <si>
    <t>Uszczelka do laparoskopu 60x12</t>
  </si>
  <si>
    <t>Uszczelka do laparoskopu 60x10</t>
  </si>
  <si>
    <t>Uszczelka do laparoskopu 50x4</t>
  </si>
  <si>
    <t>Uszczelka walcowata do płaszcza histeroskopu 0,8 mm</t>
  </si>
  <si>
    <t>Zatyczka gumowa do przyłącza luer-lock op=10szt</t>
  </si>
  <si>
    <t>Dren insuflacyjny, sterylizowalny do pokryw słoja.</t>
  </si>
  <si>
    <t>Filtr gazu CO2, do insuflatorów Karl Storz, Electronic Endoflator i thermoflator, sterylny.</t>
  </si>
  <si>
    <t>op. 25szt.</t>
  </si>
  <si>
    <t>Przyłącze typu Luer-Lock, męskie nasuwane na dren</t>
  </si>
  <si>
    <t>Filtr gazu do pomp ssąco-płuczących f-my Karl Storz, niesterylny.</t>
  </si>
  <si>
    <t>op.10szt.</t>
  </si>
  <si>
    <t>Igła Verresa wielorazowa z przyłączem luer 15cm</t>
  </si>
  <si>
    <t xml:space="preserve">Kaniula zatokowa typu v.EICKEN-CASTELNUOVO, z LUER-Lock, giętka, kształt S, śr. zew. 2,5 mm, dł. 12,5 cm </t>
  </si>
  <si>
    <t>Kaniula zatokowa typu v.EICKEN, z LUER-Lock, długo zakrzywiona, śr. zew. 4 mm, dł. 15 cm</t>
  </si>
  <si>
    <t>Płaszcz ssąco-płuczący 0° do urządzenia CLEARVISION, owal 4,8x6 mm, dł. rob. 14 cm, do zast. z optyką.</t>
  </si>
  <si>
    <t>Tubus zewnetrzny do klipsownicy</t>
  </si>
  <si>
    <t>Kleszcze nosowe tnące, bransze 45 stopni do góry, kształt typu Blakesley, szer. 2,5mm, dł 11 cm</t>
  </si>
  <si>
    <t>Uchwyt do zastosowania z instrumentami do mikrochirurgii krtani</t>
  </si>
  <si>
    <t>Uchwyt metalowy z zapinką do klipsownicy</t>
  </si>
  <si>
    <t>Nóż do mikrochirurgii krtani, sierpowaty, ostro zakończony, dł. robocza 23cm</t>
  </si>
  <si>
    <t>Mikrokleszcze, proste, bransze miseczkowate 1mm, dł. robocza 20cm</t>
  </si>
  <si>
    <t>Kleszcze miniaturowe typu Kleinsasser, bransze proste, miseczkowate śr. 1mm, dł. robocza 23cm</t>
  </si>
  <si>
    <t>Rurka ssąca typu Ferguson, uchwyt z otworem, z luer, z mandrynem 9Fr., dł. robocza 11 cm</t>
  </si>
  <si>
    <t>Płyn do optyki przeciw zaparowywaniu 30ml</t>
  </si>
  <si>
    <t>Tubus Click line izolowany z przył. Luer Lock śr. 5mm dł. 36cm (płaszcz zewnętrzny)</t>
  </si>
  <si>
    <t>Olej do intrumentów chirurgicznych, butelka 50 ml</t>
  </si>
  <si>
    <t>Spray uniwersalny do narzędzi ,bez dyfuzora 500ml</t>
  </si>
  <si>
    <t>Dyfuzor do sprayu do narzędzi.</t>
  </si>
  <si>
    <t>Przewód w. cz., monopolarny, wtyk 5mm, dł. 300 cm, do zastosowania z diatermią chirurgiczną Autocon firmy Karl Storz</t>
  </si>
  <si>
    <t>Przewód w. cz., bipolarny, dł. 300 cm, do zastosowania z diatermią chirurgiczną Autocon firmy Karl Storz</t>
  </si>
  <si>
    <t>Światłowód, œr. 4,8 mm, dł. 300 cm</t>
  </si>
  <si>
    <t>Światłowód, œr. 3,5 mm, dł. 230 cm</t>
  </si>
  <si>
    <t xml:space="preserve">Światłowód sztywny oświetlenia dystalnego 14cm </t>
  </si>
  <si>
    <t>Dren jednorazowy do FESS do pompy Clear Vision II sterylny</t>
  </si>
  <si>
    <t>op=10szt</t>
  </si>
  <si>
    <t>Elektroda haczykowa, monopolarna, śr. 5 mm, dł. rob. 36 cm</t>
  </si>
  <si>
    <t>Wkład nożyczek ClickLine METZENBAUM; ostrza zakrzyw., dł. 12 mm, 2 ruchome; śr. 5 mm, dł. rob. 36 cm</t>
  </si>
  <si>
    <t>Wkład roboczy klipsownicy z klipsami tytanowymi śr-dużymi typu Pilling Weck</t>
  </si>
  <si>
    <t>Redukcja 11 / 5 mm, nasadka na trokar</t>
  </si>
  <si>
    <t>Zawór wielofunkcyjny, do trokara o śr.
11 mm</t>
  </si>
  <si>
    <t>Redukcja podwójna 13/10, 13,5/10, 13/5 i 13,5/5 mm, nasadka na troka</t>
  </si>
  <si>
    <t xml:space="preserve">Złączki do drenów silikonowych do odsysania, do przyłączania do pokrywy słoja </t>
  </si>
  <si>
    <t xml:space="preserve">Zawór wielofunkcyjny, do trokara ośr 11 mm </t>
  </si>
  <si>
    <t>Płaszcz histeroskopowy wew.
BETTOCCHI, rozm. 4,3 mm, kanał inst.
5 Fr., do zastosowania z płaszczem 26153BO</t>
  </si>
  <si>
    <t>Płaszcz histeroskopowy zew.
BETTOCCHI, rozm. 5 mm, do zastosowania  z
płaszczem 26153BIK</t>
  </si>
  <si>
    <t>Rack na 14 instrumentów o śr. 2,5 - 10 mm, z tacą drucianą 39502V i 39502X, wym. 480 x 250 x 125 mm</t>
  </si>
  <si>
    <t xml:space="preserve">Trokar laparoskopowy kompletny wielorazowy,rozbieralny o składzie: gładka kaniula trokara o śr. 13,5mm i dł roboczej 11,5cm ze skośnym końcem dystalnym, ze żłączem luer-lock z rozbieralnym kranikiem do podłączenia isuflacji, zaworu trokara Z uszczelką zewnętrzną typu kapturek oraz klapą otwieraną pod naporem instrumentu i ręcznie przy pomocy dedykowanej bocznej dźwigni, gwóźdź ostry , piramidalny, </t>
  </si>
  <si>
    <t>Kpl.</t>
  </si>
  <si>
    <t>Zadanie nr: 43 – Pieluchy dla dorosłych</t>
  </si>
  <si>
    <t>L.p.</t>
  </si>
  <si>
    <t>Przedmiot zamówienia</t>
  </si>
  <si>
    <t>Jm</t>
  </si>
  <si>
    <t>Ilość opakowań</t>
  </si>
  <si>
    <t>Cena jednostkowa netto za opak.</t>
  </si>
  <si>
    <t>Cena jednostkowa brutto za opak.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</si>
  <si>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boczne, "dzienne", rozmiar XL
(obwód 130-170 cm), chłonność nie mniej niż  2600g</t>
  </si>
  <si>
    <t>op. a30 szt.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</si>
  <si>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boczne, "dzienne", rozmiar L
(obwód 100-150 lub 110-150 cm), chłonność nie mniej niż  2200g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</si>
  <si>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boczne, "dzienne" rozmiar M
(obwód 75-110 cm), chłonność nie mniej niż 2000g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</si>
  <si>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 o zwiększonej chłonności "nocne" rozmiar L (obwód 100-150 lub 110-150 cm), chłonność nie mniej niż  2800g</t>
  </si>
  <si>
    <t>Pieluchomajtki oddychające na całej powierzchni, nie zawierające lateksu, posiadające dwa elastyczne ściągacze taliowe, podwójny wkład chłonny z superabsorbentem, podwójne przylepcorzepy umożliwiające wielokrotne zapinanie i odpinanie, hydrofobowe falbanki boczne o zwiększonej chłonności "nocne" rozmiar M (obwód 75-110 cm), chłonność nie mniej niż 2600g</t>
  </si>
  <si>
    <t>Pielucha anatomiczna w rozmiarze 28-35x50-64cm  chłonności 1100-1200 gram lub mililitrów</t>
  </si>
  <si>
    <t>Podkład chłonny 90x60 cm</t>
  </si>
  <si>
    <t>op= 30szt.</t>
  </si>
  <si>
    <t>Serweta z nitką radiacyjną 4 warstwy 8x17 nitek sterylna</t>
  </si>
  <si>
    <t>Zadanie nr: 45 - Pojemniki HDPE.</t>
  </si>
  <si>
    <t>Pojemnik HDPE pojemność 100ml średnica wlotu 35mm śr pojemnika  52x62mm</t>
  </si>
  <si>
    <t>Pojemnik HDPE pojemność 250ml średnica wlotu 58mm śr pojemnika 73x90mm</t>
  </si>
  <si>
    <t>Pojemnik HDPE pojemność 500ml średnica wlotu 74mm śr pojemnika 85x110mm</t>
  </si>
  <si>
    <t>Pojemnik HDPE pojemność 1000ml średnica wlotu 88mm śr pojemnika  110x132mm</t>
  </si>
  <si>
    <t>Pojemnik HDPE pojemność 2000ml średnica wlotu 88mm śr pojemnika  137x165mm</t>
  </si>
  <si>
    <t>Pojemnik z polipropylenu do transportu i przechowywania materiałów tkankowych w 10% zbuforowanej formalinie. Pojemność 3000ml wymiar minimalny: 182x172x137mm</t>
  </si>
  <si>
    <t>Pojemnik z polipropylenu do transportu i przechowywania materiałów tkankowych w 10% zbuforowanej formalinie. Pojemność 5000ml wymiar minimalny: 208x192x192mm</t>
  </si>
  <si>
    <t>Pojemnik z polipropylenu do transportu i przechowywania materiałów tkankowych w 10% zbuforowanej formalinie. Pojemność 10000ml wymiar minimalny: 251x251x264mm</t>
  </si>
  <si>
    <t>Zadanie nr: 47- Pojemniki na odpady</t>
  </si>
  <si>
    <t>Pojemnik na igły pojemność 0,5 litra</t>
  </si>
  <si>
    <t>Pojemnik na igły pojemność 0,7 litra</t>
  </si>
  <si>
    <t>Pojemnik na igły pojemność 2,0 litry, wysokość min. 220mm,</t>
  </si>
  <si>
    <t>Pojemnik na igły pojemność 1,0-1,4 litra 120mm</t>
  </si>
  <si>
    <t>Pojemnik na igły pojemność 5 litrów</t>
  </si>
  <si>
    <t>Pojemnik na odpady medyczne pojemność 10 litrów</t>
  </si>
  <si>
    <t>Pojemnik na odpady medyczne pojemność 20-25 litrów</t>
  </si>
  <si>
    <t>Zadanie nr: 48 - Kaniule teflonowe i przyrządy</t>
  </si>
  <si>
    <t>Kaniula dożylna  0,7 24G dł. 19mm przepływ 23ml/min. Ze skrzydełkami. Wykonana z teflonu.</t>
  </si>
  <si>
    <t>Kaniula dożylna 22 G (0,8-0,9) dł. 25 mm z portem, z teflonu, ze skrzydełkami. Do wkłuć dożylnych.</t>
  </si>
  <si>
    <t>Kaniula dożylna 20 G (0,8-1,1) dł. 32 mm z portem, z teflonu, ze skrzydełkami. Do wkłuć dożylnych.</t>
  </si>
  <si>
    <t>Kaniula dożylna 18 G (0,9-1,3) dł. 32 mm z portem, z teflonu, ze skrzydełkami. Do wkłuć dożylnych.</t>
  </si>
  <si>
    <t>Przyrząd do pomiaru ośrodkowego ciśnienia żylnego</t>
  </si>
  <si>
    <t>Przyrząd do szybkiego przetaczana krwi</t>
  </si>
  <si>
    <t>Przyrząd do transfuzji komora kropl. o poj. 18 ml wolna od PCV,dren wolny od ftalanów z filtrem o śr. oczek 200 m/mikr.Długość przyrządu 150 cm</t>
  </si>
  <si>
    <t>Przedłużacz do pomp inf. 150 cm</t>
  </si>
  <si>
    <t>Przedłużacz do pomp inf. 120 cm</t>
  </si>
  <si>
    <t>Przedłużacz do pomp inf. 150 cm, bursztynowy,</t>
  </si>
  <si>
    <t xml:space="preserve">Zadanie nr:50 - Akcesoria do respiratora Bennet </t>
  </si>
  <si>
    <t>Cena jednostkowa[zł] netto</t>
  </si>
  <si>
    <t>Wartość [zł] netto</t>
  </si>
  <si>
    <t>Cena jednostkowa [zł] brutto</t>
  </si>
  <si>
    <t>Wartość [zł] brutto</t>
  </si>
  <si>
    <t>Wydechowy filtr jednorazowego użytku zintegrowany z pojemnikiem na skropliny, jednopacjentowy, kompatybilny z respiratorem Puritan Bennet 980</t>
  </si>
  <si>
    <t>op=12szt.</t>
  </si>
  <si>
    <t>Wdechowy filtr jednorazowego użytku  kompatybilny z respiratorem Puritan Bennet 980</t>
  </si>
  <si>
    <t>Filtr p/bakteryjny wdechowy kompatybilny z respiratorem Bennet 980</t>
  </si>
  <si>
    <t>1szt.</t>
  </si>
  <si>
    <t>Filtr p/bakteryjny wydechowy kompatybilny z respiratorem Bennet</t>
  </si>
  <si>
    <t xml:space="preserve">Wdechowy filtr bakteryjny Puritan Bennett™980 , wielorazowego użytku (Re/Flex™ 22 mm) </t>
  </si>
  <si>
    <t xml:space="preserve">Filtr wydechowy Puritan Bennett™980  dla dzieci i dorosłych, wielorazowego użytku </t>
  </si>
  <si>
    <t xml:space="preserve">Zbiornik na skropliny Puritan Bennett™980 </t>
  </si>
  <si>
    <t xml:space="preserve">Jednorazowe czujniki CO2 do   respiratora Bennett 980 </t>
  </si>
  <si>
    <t>Mankiet duży do urządzenia Bennet 980</t>
  </si>
  <si>
    <t>Zatyczka zbiornika na skropliny do respiratora Puritan Bennet 980</t>
  </si>
  <si>
    <t>Uszczelka do pojemnika na skropliny do filtra wydechowego wielorazowego wydechowego do respiratora Puritan Bennet 980</t>
  </si>
  <si>
    <t>Zadanie nr: 56 - Intubacja.</t>
  </si>
  <si>
    <t>Rurka intubacyjna z niskociśnieniowym mankietem uszczelniającym o dużej objętości, wykonana z termoczułego materiału z oczkiem Murphy'ego i nitką RTG wzdłuż całej rurki, z wyraźnym i dokładnym oznaczeniem rozmiaru w min. 2 miejscach na rurce, czytelna skala głębokości co 2 cm, wyraźny podwójny oring do okola rurki; rozmiar 3,0-10,0. Sterylna. Długość rurki uzależniona od rozmiaru i zawierająca się w przedziale 160 mm do 320 mm. Półtransparentny zdejmowany łącznik 15 mm.</t>
  </si>
  <si>
    <t>Rurka nosowo-gardłowa służąca do odsysania oraz do zabezpieczenia drożności dróg oddechowych, wnętrze rurki, dostosowane specjalnie do łatwego wprowadzania cewników do odsysania rozmiary do wyboru przy zakupie 6,5- 8,5 co 0,5</t>
  </si>
  <si>
    <t>Rurka tracheostomijna z przedłużoną częścią dystalną, posiadająca kaniulę wewnętrzną, miękki obrotowy kołnierz rurki, mankiet typu "duża objętość-niskie ciśnienie", dwuelementowy regulowany ogranicznik do stabilizacji kaniuli, atraumatycznie wykończone wszystkie elementy, rozmiary do wyboru przy zakupie 5,0-8,0 co 1,0</t>
  </si>
  <si>
    <t>Rurka tracheostomijna z przedłużoną częścią proksymalną, posiadająca kaniulę wewnętrzną, miękki obrotowy kołnierz rurki, mankiet typu "duża objętość-niskie ciśnienie", dwuelementowy regulowany ogranicznik do stabilizacji kaniuli, atraumatycznie wykończone wszystkie elementy,rozmiary do wyboru przy zakupie 5,0-8,0 co 1,0</t>
  </si>
  <si>
    <t>Rurka dooskrzelowa typu Robert Show z mankietem tchawiczym z poliuretanu i makietem dooskrzelowym z PCV, znaczniki  RTG na zakończeniu dystalnym rurki, ponad mankietem dooskrzelowym oraz przy wejściu do tchawicy W zestawie min. dwa cewniki do odsysania oraz złączka Y wraz z zestawem złączy. Baloniki kontrolne oraz dreny łączące z rurką oraz zestaw złączy zgodne z kolorem danego mankietu. Położenie mankietu zapisane na baloniku kontrolnym. Prawa, rozmiar 35-41 i lewa 28-41 do wyboru przy zakupie.</t>
  </si>
  <si>
    <t>Rurka intubacyjna dwudrożna tchawiczo-przełykowa typu Combitube do szybkiej intubacji, zapewniająca drożność dróg oddechowych po założeniu zarówno do tchawicy jak i przełyku w sytuacjach nagłych, podwójne światło, dwa mankiety uszczelniające: krtaniowy i przełykowy, linia kontrastująca w RTG, dodatkowe oznaczenie głębokości w postaci dwóch pełnych ringów nad mankietem krtaniowym, dodatkowo w zestawie min. strzykawki: 20ml i 140ml oraz cewnik do odsysania - sterylna. rozmiaty do wyboru przy zakupie 37Fr i 41 Fr.</t>
  </si>
  <si>
    <t>Filtr oddechowy antybakteryjny/antywirusowy dla dorosłych z celulozowym, wyraźnie oddzielonym wymiennikiem ciepła i wilgoci - mechaniczny (bez warstwy elektrostatycznej), membrana filtrująca hydrofobowa, harmonijkowa, mała waga własna i przestrzeń martwa, port kapno, skuteczność filtracji dla bakterii i wirusów z powietrza min. 99,99% - sterylny - czas użytkowania do 24 godz.</t>
  </si>
  <si>
    <t>Filtr antybakteryjny, antywirusowy, dla dorosłych, z elektrostatyczną warstwą filtrującą, z portem kapno, sterylny, o skuteczności filtracji dla bakterii i wirusów 99,999% o przestrzeni martwej  36ml, waga max. 19g, Skuteczność filtracyjna
względem NaCl ≥ 97,100 %</t>
  </si>
  <si>
    <t>Rurka tracheostomijna z niskoobjętościowym, niskociśnieniowym mankietem w kształcie stożka, stopniowo zwężającym się ku dołowi, wykonane z miękkiego materiału na bazie plastyfikatora wolnego od DEHP (bez ftalanów) z wyraźnie miękkim, nieprzylegającym na całej powierzchni dla mniejszej traumatyzacji stomii przezroczystym ruchomym szyldem (w płaszczyźnie góra-dół), (obrót szyldu umożliwia dopasowanie do warunków anatomicznych pacjenta) jednorazową kaniulą wewnętrzną mocowaną na rurce za pomocą specjalnego zatrzasku. W komplecie obturator oraz taśma do mocowania. Rurki posiadają bezpieczny zawór balonika pilotowego.                                                                                                              Rozmiary do wyboru przy zakupie:
6,5 (śr. wewn. 6,5 mm,  śr. zewn., 9,4 mm, dł. 30 mm); 7.0 (śr. wewn 7,0 mm, śr zewn. 10,1 mm); 7,5 (śr. wewn. 7,5 mm, śr. zewn. 10,8 mm); 8,0 (śr. wewn. 8.0 mm, śr. zewn. 11,4 mm); 8,5 (śr wewn. 8,5 mm, śr. zewn. 12,2 mm) 9,0 (śr. wewn. 9,0, śr. zewn. 12,7 mm), 10,0 (śr. wew. 10,0 mm, śr. zewn. 13,8 mm).
Rurka do przedłużonego zastosowania. Rozmiar rurki, średnice wewn. i zewn. oraz rozmiar serii oznaczone na szyldzie rurki wraz z kodowaniem kolorystycznym  uzależnionym od rozmiaru rurki. Sterylne.</t>
  </si>
  <si>
    <t>Zadanie nr:57 Statyw do pomp infuzyjnych</t>
  </si>
  <si>
    <t xml:space="preserve">Statyw do pomp infuzyjnych: Podstawa jezdna pięcioramienna o średnicy 60cm z blokada na dwa koła wykonane z szarego tworzywa, z listwą elektryczną pięciogniazdową z centralnym wyłącznikiem, rura statywu o śr. 2,5 cm i dł. 195cm ze stali kwasoodpornej, czteroramienny uchwyt do butelek i worków. Stabilność konstrukcji do 17 kg.  </t>
  </si>
  <si>
    <t>kpl</t>
  </si>
  <si>
    <t>razem</t>
  </si>
  <si>
    <t>Zadanie nr: 59 - Strzykawki do gazometrii.</t>
  </si>
  <si>
    <t xml:space="preserve">Strzykawka  sterylna, do pobierania krwi tętniczej, żylnej i innych mateiałów, metodą aspiracji w ilości do 1,7ml, heparynizowana suchą, wysokoskoncentrowaną heparyną litową, elektrolitowo zbilansowaną jonami wapnia, sodu, oraz potasu, z systemem bezkontaktowego usuwania pęcherzyk powietrza ze strzykawki i bezkontaktowego podawania materiału do analizatora , z wewnętrznym urządzeniem wspomagającym mieszanie próbki, zakończenie luer, </t>
  </si>
  <si>
    <t>Strzykawka do gazometrii napylona heparyną zbalansowana (zredukowaną) wapniem 2-3 ml</t>
  </si>
  <si>
    <t>Zadanie nr: 75 - Pieluchy dla dzieci</t>
  </si>
  <si>
    <t>Cena jednostkowa  [zł] netto</t>
  </si>
  <si>
    <r>
      <rPr>
        <b/>
        <sz val="10"/>
        <color rgb="FF333333"/>
        <rFont val="Arial"/>
        <family val="2"/>
        <charset val="238"/>
      </rPr>
      <t xml:space="preserve">Pieluszki dla dzieci </t>
    </r>
    <r>
      <rPr>
        <sz val="10"/>
        <color rgb="FF333333"/>
        <rFont val="Arial"/>
        <family val="2"/>
        <charset val="238"/>
      </rPr>
      <t xml:space="preserve"> oddychająca warstwie zewnętrzna zapewniająca stały dostęp powietrza do delikatnej skóry dziecka. </t>
    </r>
    <r>
      <rPr>
        <b/>
        <sz val="10"/>
        <color rgb="FF333333"/>
        <rFont val="Arial"/>
        <family val="2"/>
        <charset val="238"/>
      </rPr>
      <t xml:space="preserve">Superchłonny wkład </t>
    </r>
    <r>
      <rPr>
        <sz val="10"/>
        <color rgb="FF333333"/>
        <rFont val="Arial"/>
        <family val="2"/>
        <charset val="238"/>
      </rPr>
      <t xml:space="preserve">pokryty miękką włókniną o strukturze mikrooczek - która dzięki swej budowie umożliwia wchłanianie nie tylko moczu, ale i wolnych stolców. Pieluszki z wycięciem na kikut pępowinowy. </t>
    </r>
    <r>
      <rPr>
        <b/>
        <sz val="10"/>
        <color rgb="FF333333"/>
        <rFont val="Arial"/>
        <family val="2"/>
        <charset val="238"/>
      </rPr>
      <t>Elastyczne falbanki</t>
    </r>
    <r>
      <rPr>
        <sz val="10"/>
        <color rgb="FF333333"/>
        <rFont val="Arial"/>
        <family val="2"/>
        <charset val="238"/>
      </rPr>
      <t xml:space="preserve"> znajdujące się wewnątrz po bokach pieluszki. </t>
    </r>
    <r>
      <rPr>
        <i/>
        <sz val="10"/>
        <color rgb="FF333333"/>
        <rFont val="Arial"/>
        <family val="2"/>
        <charset val="238"/>
      </rPr>
      <t>Mocne rzepy</t>
    </r>
    <r>
      <rPr>
        <sz val="10"/>
        <color rgb="FF333333"/>
        <rFont val="Arial"/>
        <family val="2"/>
        <charset val="238"/>
      </rPr>
      <t xml:space="preserve"> - zapięcia wielokrotnego użytku zapewniające właściwe mocowanie pieluszki. Superaabosrbent z wyciągiem z zielonej herbaty. Brak elementów lateksowych i chlorowanych, dla dzieci o </t>
    </r>
    <r>
      <rPr>
        <b/>
        <sz val="10"/>
        <color rgb="FF333333"/>
        <rFont val="Arial"/>
        <family val="2"/>
        <charset val="238"/>
      </rPr>
      <t>wadze od 2 do 5 kilogramów,</t>
    </r>
    <r>
      <rPr>
        <sz val="10"/>
        <color rgb="FF333333"/>
        <rFont val="Arial"/>
        <family val="2"/>
        <charset val="238"/>
      </rPr>
      <t xml:space="preserve"> </t>
    </r>
  </si>
  <si>
    <r>
      <rPr>
        <b/>
        <sz val="10"/>
        <color rgb="FF333333"/>
        <rFont val="Arial"/>
        <family val="2"/>
        <charset val="238"/>
      </rPr>
      <t xml:space="preserve">Pieluszki dla dzieci </t>
    </r>
    <r>
      <rPr>
        <sz val="10"/>
        <color rgb="FF333333"/>
        <rFont val="Arial"/>
        <family val="2"/>
        <charset val="238"/>
      </rPr>
      <t xml:space="preserve"> oddychająca warstwie zewnętrzna zapewniająca stały dostęp powietrza do delikatnej skóry dziecka. </t>
    </r>
    <r>
      <rPr>
        <b/>
        <sz val="10"/>
        <color rgb="FF333333"/>
        <rFont val="Arial"/>
        <family val="2"/>
        <charset val="238"/>
      </rPr>
      <t xml:space="preserve">Superchłonny wkład </t>
    </r>
    <r>
      <rPr>
        <sz val="10"/>
        <color rgb="FF333333"/>
        <rFont val="Arial"/>
        <family val="2"/>
        <charset val="238"/>
      </rPr>
      <t xml:space="preserve">pokryty miękką włókniną o strukturze mikrooczek - która dzięki swej budowie umożliwia wchłanianie nie tylko moczu, ale i wolnych stolców. </t>
    </r>
    <r>
      <rPr>
        <b/>
        <sz val="10"/>
        <color rgb="FF333333"/>
        <rFont val="Arial"/>
        <family val="2"/>
        <charset val="238"/>
      </rPr>
      <t>Elastyczne falbanki</t>
    </r>
    <r>
      <rPr>
        <sz val="10"/>
        <color rgb="FF333333"/>
        <rFont val="Arial"/>
        <family val="2"/>
        <charset val="238"/>
      </rPr>
      <t xml:space="preserve"> znajdujące się wewnątrz po bokach pieluszki. </t>
    </r>
    <r>
      <rPr>
        <i/>
        <sz val="10"/>
        <color rgb="FF333333"/>
        <rFont val="Arial"/>
        <family val="2"/>
        <charset val="238"/>
      </rPr>
      <t>Mocne rzepy</t>
    </r>
    <r>
      <rPr>
        <sz val="10"/>
        <color rgb="FF333333"/>
        <rFont val="Arial"/>
        <family val="2"/>
        <charset val="238"/>
      </rPr>
      <t xml:space="preserve"> - zapięcia wielokrotnego użytku zapewniające właściwe mocowanie pieluszki. Superaabosrbent z wyciągiem z zielonej herbaty. Brak elementów lateksowych i chlorowanych dla dzieci </t>
    </r>
    <r>
      <rPr>
        <b/>
        <sz val="10"/>
        <color rgb="FF333333"/>
        <rFont val="Arial"/>
        <family val="2"/>
        <charset val="238"/>
      </rPr>
      <t xml:space="preserve">o wadze od 3 do 6 kilogramów, </t>
    </r>
    <r>
      <rPr>
        <b/>
        <sz val="10"/>
        <rFont val="Arial"/>
        <family val="2"/>
        <charset val="238"/>
      </rPr>
      <t>o wadze od 8 do 18 kilogramów, o wadze od 9 do 20 kilogramów. Do wyboru przy zakupie.</t>
    </r>
  </si>
  <si>
    <t>Zadanie nr: 81 – System oznakowania.</t>
  </si>
  <si>
    <t>SYSTEM ZNAKOWANIA STRZYKAWEK</t>
  </si>
  <si>
    <t>System składający się z pojedynczych, plastikowych kartridżów z samoprzylepnymi etykietami kodowanymi kolorami. Pojedyncze kartridże można ze sobą łączyć i rozdzielać według potrzeb za pomocą zaczepów. Etykiety zgodne z międzynarodowym kodem koloru, który odpowiada konspektowi międzynarodowych standardów proponowanych przez Amerykańskie Stowarzyszenie Analiz i Materiałów D4777-94. Samoprzylepne dozowanie pozwala na obsługę jednoręczną. Etykiety oznaczone substancją czynną.</t>
  </si>
  <si>
    <t>Jeden kartridż zawiera 600 etykiet</t>
  </si>
  <si>
    <t>Uchwyt metalowy lakierowany proszkowo, odporny na działanie środków dezynfekcyjnych, łatwy do utrzymania czystości, mieszczący 7 kartridży</t>
  </si>
  <si>
    <t>Uchwyt metalowy lakierowany proszkowo, odporny na działanie środków dezynfekcyjnych, łatwy do utrzymania czystości, mieszczący 11 kartridży</t>
  </si>
  <si>
    <t>Rampa metalowa lakierowana proszkowo, odporna na działanie środków dezynfekcyjnych, mieszcząca 7 strzykawek.</t>
  </si>
  <si>
    <t>SYSTEM ZNAKOWANIA LINII DO KROPLÓWEK</t>
  </si>
  <si>
    <t xml:space="preserve">System składający się z pojedynczych, plastikowych kartridżów z samoprzylepnymi etykietami kodowanymi kolorami. Pojedyncze kartridże można ze sobą łączyć i rozdzielać według potrzeb za pomocą zaczepów. Etykiety zgodne z międzynarodowym kodem koloru, który odpowiada konspektowi międzynarodowych standardów proponowanych przez Amerykańskie Stowarzyszenie Analiz i Materiałów D4777-94.  Samoprzylepne dozowanie pozwala na obsługę jednoręczną. Etykiety oznaczone substancją czynną. </t>
  </si>
  <si>
    <t>Jeden kartridż zawiera 200 etykiet</t>
  </si>
  <si>
    <t>Zadanie nr: 82 – System zamknięty do odsysania pacjenta</t>
  </si>
  <si>
    <t>Jednostka</t>
  </si>
  <si>
    <t>Wartość Netto</t>
  </si>
  <si>
    <t>System zamknięty do odsysania pacjenta o czasie użytkowania do min. 72 godz., do rurek intubacyjnych o dł. 54cm i tracheostomijnych o dł. 30,5cm, podwójnie obrotowy łącznik, samodomykająca się zastawka komory płuczącej oddzielająca samoistnie cewnik od pacjenta, możliwość rozdwojenia drenów poprzez pełną kompatybilność z łącznikiem Y poniżej, port typu MDI do wziewnej podaży ciśnieniowej aerozoli, w jednym zestawie osobno zapakowane min.12 fiolek soli fizjologicznej a 15ml. Rozmiary do wyboru przy zakupie Ch 14 i Ch16.</t>
  </si>
  <si>
    <t>Zestaw dwóch łączników do zamkniętego systemu do odsysania pacjenta: jednopłaszczyznowy łącznik Y umożliwiający rozdwojenie drenów oraz łącznik z bezkontaktową zastawka do kontroli odsysania (jeden koniec gładki, drugi schodkowy), pakowany w komplecie w worek foliowy lub opakowanie folia/papier, produkt sterylny lub mikrobiologicznie czysty. Kompatybilny z poz 1</t>
  </si>
  <si>
    <t>Fiolka soli fizjologicznej o poj 15ml do płukania zamknietego systemu do odsysania pacjenta z zakończeniem kompatybilnym z portem do płukania zaoferowanego systemu z poz 1</t>
  </si>
  <si>
    <t>Zadanie nr: 85 - Opaska 2</t>
  </si>
  <si>
    <t>Opaska uciskowa jednorazowego użytku kolor jasnozielony ( seledynowy ) szerokość 10 cm dł.10m</t>
  </si>
  <si>
    <t>Zadanie nr: 88 – Gąbka do FESS-u</t>
  </si>
  <si>
    <t>Biodegradowalny syntetyczny opatrunek 4cm x 8cm, do zabiegów chirurgii endoskopowej zatok przynosowych(FESS), czas wchłaniania 7-10 dni</t>
  </si>
  <si>
    <t>op=8szt</t>
  </si>
  <si>
    <t>Zadanie nr: 90 – Żel hydrożelowy do FESS-u.</t>
  </si>
  <si>
    <t>Żel stanowiący barierę przeciwzrostową stosowana po zabiegach operacyjnych ( zabiegi typu FESS,wycinanie migdałków czy polipów, korekta przegrody nosowej ). Preparat wykonany w pełni na bazie hydrożelu, jest on sterylny i charakteryzuje się bardzo dużą lepkością. Żel wykazuje pełną absorpcję w dwa do trzech tygodni po jego aplikacji tym samym nie wymaga bolesnego usuwania.  Preparat w sterylnych ampułko strzykawkach , gotowych do użycia z dołączoną do opakowania elastyczną kaniulą ułatwiającą aplikację żelu po zabiegach endoskopowych. Hamuje nawet minimalne krwawienie i poprawia szybkość gojenia się ran co powoduje wzrost komfortu pacjenta po zabieg ,nie wymaga chłodzenia.</t>
  </si>
  <si>
    <t>Zadanie nr 95- Żele i gaziki</t>
  </si>
  <si>
    <t>Lp</t>
  </si>
  <si>
    <t>Sterylny (sterylizowany radiacyjnie) lubrykant  poślizgowy ,pakowany  podwójnie , saszetka z wyprofilowaną końcówką  do dokładnej aplikacji, końcówka  z nacięciem,  lubrykant na bazie wody, odtłuszczony, bezzapachowy i bezbarwny, nie powoduje podrażnień, saszetki po 5g</t>
  </si>
  <si>
    <t>op=150szt.</t>
  </si>
  <si>
    <t>Sterylny żel do miejscowego znieczulenia z lignokainą oraz zapewniający optymalne smarowanie przy wstawianiu instrumentów do jam ciała. Skład chemiczny żelu podany na sterylnej ampułkostrzykawce oraz opakowaniu zbiorczym. Ampułkostrzykawka pakowana  pojed po 6ml</t>
  </si>
  <si>
    <t>Gaziki nasączane chlorheksydyną 2% i 70% alkoholem izopropylowy.Do dezynfekcji cewników centralnych i obwodowych.Pakowane pojedynczo.</t>
  </si>
  <si>
    <t>op=200szt.</t>
  </si>
  <si>
    <t>Pałeczki do nawilżania jamy ustnej. Niezawierające cukru,nasączone gliceryną .</t>
  </si>
  <si>
    <t>op=75szt.</t>
  </si>
  <si>
    <t>Zadanie nr: 96 -   Karty chipowe do monitora hemodynamicznego Lidco Rapid</t>
  </si>
  <si>
    <t>ilość</t>
  </si>
  <si>
    <t>Karty chipowe mikroprocesorowe (zgodne z ISO 7816-1) identyfikacji pacjenta do zapisu danych demograficznych- do monitora hemodynamicznego Lidco Rapid</t>
  </si>
  <si>
    <t>Zadanie nr 97: Akcesoria do kardiomonitora BleaseSirius firmy Spacelabs Medical USA</t>
  </si>
  <si>
    <t>Przewód EKG 3- odprowadzeniowy</t>
  </si>
  <si>
    <t>Odprowadzenia do kabla 3-odprowadzeniowego</t>
  </si>
  <si>
    <t>Mankiet do pomiaru Ciśnienia 23-33 cm</t>
  </si>
  <si>
    <t>Mankiet do pomiaru ciśnienia 31-40 cm</t>
  </si>
  <si>
    <t>Rurka łącząca mankiet z kardiomonitorem</t>
  </si>
  <si>
    <t>Czujnik saturacji dla dorosłych</t>
  </si>
  <si>
    <t>Przedłużacz do czujnika saturacji</t>
  </si>
  <si>
    <t>Sonda temperatury naskórnej</t>
  </si>
  <si>
    <t xml:space="preserve">Pułapka wodna do analizatora gazowego </t>
  </si>
  <si>
    <t>Op=10 szt.</t>
  </si>
  <si>
    <t>Linia próbkowania do analizatora gazowego</t>
  </si>
  <si>
    <t>Op=50 szt</t>
  </si>
  <si>
    <t>Czujnik przepływu</t>
  </si>
  <si>
    <t>Rurka łącząca czujnik przpływu z aparatem 1,5 m</t>
  </si>
  <si>
    <t>Rurka łącząca przepływu z aparatem  2 m</t>
  </si>
  <si>
    <r>
      <rPr>
        <sz val="11"/>
        <color rgb="FF000000"/>
        <rFont val="Arial"/>
        <family val="2"/>
        <charset val="238"/>
      </rPr>
      <t xml:space="preserve">Wszystkie pozycje kompatybilne z kardiomonitorem </t>
    </r>
    <r>
      <rPr>
        <b/>
        <sz val="11"/>
        <color rgb="FF000000"/>
        <rFont val="Calibri"/>
        <family val="2"/>
        <charset val="238"/>
      </rPr>
      <t>kardiomonitora BleaseSirius firmy Spacelabs Medical USA</t>
    </r>
  </si>
  <si>
    <t>Zadanie nr:102 - Reduktory</t>
  </si>
  <si>
    <t xml:space="preserve"> Reduktor z dozownikiem 0-15 l/min.+ szybkozłącze / DIN/lub AGA do wyboru przy zakupie</t>
  </si>
  <si>
    <t>Dozownik  z zaworem umożliwiającym płynną regulację dozowania tlenu, wielorazową butelką nawilżacza,ze złączem typu AGA lub DIN do wyboru przy zakupie.</t>
  </si>
  <si>
    <t>Reduktor ssania z butlą zabezpieczającą mocowany bezpośrednio do gniazda próżni (technologia DIN. Regulacja w zakresie od 0 do podciśnienia istniejącego w instalacji. Wysokość całkowita nie większa niż 20cm.</t>
  </si>
  <si>
    <t>Pojemnik zabezpieczający ok 250 ml z poliwęglanu z zaworem odcinającym</t>
  </si>
  <si>
    <t xml:space="preserve">Wąż silikonowy do ssaka 12x,5 do ssaka medycznego typ PR – 12/7 </t>
  </si>
  <si>
    <t>Zadanie nr: 103 - Preparat znieczulający</t>
  </si>
  <si>
    <t>Preparat przeciwbólowy zawierający mieszaninę gazów o składzi : 50%podtlenku azotu i 50% tlenu zarejestrowany jako lek wraz z dostawami</t>
  </si>
  <si>
    <t>butla po 10 l = 2,8 m3 gazu</t>
  </si>
  <si>
    <t>Ustniki jednorazowe do zaworu dozującego</t>
  </si>
  <si>
    <t>Dzierżawa 4 butli</t>
  </si>
  <si>
    <t>miesiąc</t>
  </si>
  <si>
    <t>Dzierżawa 3 stojaków na kółkach</t>
  </si>
  <si>
    <t>Dzierżawa 3 zaworów dozujących</t>
  </si>
  <si>
    <t>Uwaga:</t>
  </si>
  <si>
    <t>Wykonawca dostarczy Zamawiającemu w ramach umowy dzierżawy butle, stojaki i zawory ( zawory dozujące nie mogą zawierać części wymagających sterylizacji)</t>
  </si>
  <si>
    <t>Zadanie nr: 114 - Retraktor</t>
  </si>
  <si>
    <t>Retraktor narządów miękkich do utrzymywania tkanek miękkich z dala od pola operacyjnego oraz wchłaniania krwi i/lub płynów podczas zabiegu. Przed użyciem wymagane jest nasączenie roztworem soli fizjologicznej. Rozmiar:250x50x50mm</t>
  </si>
  <si>
    <t>op=25szt.</t>
  </si>
  <si>
    <t>Retraktor narządów miękkich do utrzymywania tkanek miękkich z dala od pola operacyjnego oraz wchłaniania krwi i/lub płynów podczas zabiegu. Przed użyciem wymagane jest nasączenie roztworem soli fizjologicznej. Rozmiar:300x50x50mm</t>
  </si>
  <si>
    <t>Zadanie nr: 115 – Tracheotomia metodą Ciaglia dodatkowe</t>
  </si>
  <si>
    <t>Zestaw do przezskórnej tracheostomii metodą
Ciaglia (do wprowadzenia metoda Seldingera) w
skład którego wchodzą:• Jednostopniowe
rozszerzadło o kształcie rogu nosorożca z
powłoką hydrofilną i wstępnie założonym
cewnikiem prowadzącym• Prowadnik ze
znacznikami pozycjonującymi o średnicy 0,052
inch (1,32 mm).• Rozszerzacze ładujące do rurki
Tracheostomijnej: 7,5mm,8,5mm,9mm
lub 6,5mm, 7,0mm,7,5mm, 8mm
lub 8,5mm, 9mm, 10mm
Do wyboru przy zakupie.
• 2x Igła wprowadzajaca (z koszulka i bez) 7 cm,
rozmiar 15 G• Krótkie Rozszerzadlo o rozmiarze
14,0 Fr; 6,5 cm• Skalpel jednorazowego użytku nr
15• Strzykawka Monoject 6ml• Czerwony
pojemnik na zużyte igły• Żel poślizgowy, 4 gąbki z
gazy, zakrzywione kleszczyki hemostatyczne</t>
  </si>
  <si>
    <t xml:space="preserve">1kpl </t>
  </si>
  <si>
    <t>Zadanie nr: 120 – Majtki chłonne</t>
  </si>
  <si>
    <t xml:space="preserve">Majtki chłonne  przeznaczone dla osób ze średnim i ciężkim nietrzymaniem moczu. Warstwy wierzchnia i spodnia wykonane z miękkich włóknin. Wkład chłonny z pulpy celulozowej  z superabsorbentem. Warstwa rozprowadzająca (EDS). Ochronę przed wyciekami zapewniają osłonki boczne wzdłuż wkładu chłonnego oraz falbanki z przędzą elastyczną w obszarze pachwinowym. Indykator wilgotności – nadruk tuszem rozmywający się pod wpływem kontaktu  z cieczą. Warstwa zewnętrzna paroprzepuszczalna na całej powierzchni. Tasiemka do zawijania zużytego wyrobu umieszczona w tylnej części. Chłonność min.1400g, obwód 80-110cm, </t>
  </si>
  <si>
    <t xml:space="preserve">Majtki chłonne  przeznaczone dla osób ze średnim i ciężkim nietrzymaniem moczu. Warstwy wierzchnia i spodnia wykonane z miękkich włóknin. Wkład chłonny z pulpy celulozowej  z superabsorbentem. Warstwa rozprowadzająca (EDS). Ochronę przed wyciekami zapewniają osłonki boczne wzdłuż wkładu chłonnego oraz falbanki z przędzą elastyczną w obszarze pachwinowym. Indykator wilgotności – nadruk tuszem rozmywający się pod wpływem kontaktu  z cieczą. Warstwa zewnętrzna paroprzepuszczalna na całej powierzchni. Tasiemka do zawijania zużytego wyrobu umieszczona w tylnej części. Chłonność min.1600g, obwód 100-135cm, </t>
  </si>
  <si>
    <t>Zadanie nr: 126 Cewniki do dializ 2</t>
  </si>
  <si>
    <t xml:space="preserve"> Cewniki wysokoprzepływowe (HighFlow), o nerkowatym kształcie przekroju, schodkowa końcówka cewnika pozbawiona otworów bocznych. Tworzywo poliuretanowe bez DEHP, Zbudowane dodatkowo z kopolimeru nałożonego na całej długości cewnika, Pokryte powłoką bizmutową o właściwościach przeciwbakteryjnych.
13F o długości 150mm i 200mm. Do wyboru przy zakupie.</t>
  </si>
  <si>
    <t xml:space="preserve">kolec do pobierania leków z butelek z drugiej strony system bezigłowy luer-lock. </t>
  </si>
  <si>
    <t>suma</t>
  </si>
  <si>
    <t>Zadanie nr 129 - Odczynniki i testy, probówki</t>
  </si>
  <si>
    <t>Cytofix - utrwalacz cytologiczny</t>
  </si>
  <si>
    <t>Test Shimera  ( paski ) x 100 szt.</t>
  </si>
  <si>
    <t>op=100 szt.</t>
  </si>
  <si>
    <t>Szkiełka podstawowe z miejscem na opis typu super forst</t>
  </si>
  <si>
    <t>Paski fluoresceinowe</t>
  </si>
  <si>
    <t>op. 100szt</t>
  </si>
  <si>
    <t>…………………..</t>
  </si>
  <si>
    <t xml:space="preserve">Zadanie nr 130 Elektrody do stymulacji serca </t>
  </si>
  <si>
    <t>Elektroda endokawitarna do czasowej stymulacji serca(bipolarna) skład:Kateter 6F, odległość między odprowadzeniami 10mm, zakończenie Tip Z długość katetera 110cm, geometria wtyku 15x2,0mm</t>
  </si>
  <si>
    <t>Zestaw z zastawką do wprowadzania i wymiany kateterów oraz elektrod endokawitarnych, skład: Koszulka z zastawką 6Fx11cm z kranikiem trójdrożnym, rozszerzacz 6Fx 18cm, Prowadnik J.035”x4cm, Igła prosta 18Gx7cm</t>
  </si>
  <si>
    <t>Zadanie nr 132 - Parawany na kółkach</t>
  </si>
  <si>
    <t>Cena jednostkowa [zł] netto</t>
  </si>
  <si>
    <t>Parawan ścienny teleskopowy: długość ramienia min.1200mm max2000mm, zasłona: 1800x2000mm w kolorze: biały niebieski zielony do wyboru przy zakupie.</t>
  </si>
  <si>
    <t>Parawan stojący 1-skrzydłowy 1900mm x 1900mm, stelaż malowany proszkowo w kolorze białym, podstawa 2 kółka i nóżka, kolor zasłony: niebieski.</t>
  </si>
  <si>
    <t>Zadanie nr 133 - Akcesoria rehabilitacyjne</t>
  </si>
  <si>
    <t xml:space="preserve">Gumy do ćwiczeń oporowych, wymienne, do urządzenia Pragma, z końcówkami do zamontowania, długość 85cm (+/-5cm) kolory: szara 8szt., czarna 8szt., zielona 8szt.,  </t>
  </si>
  <si>
    <t>Podwieszka dwustawowa z pokryciem  skórzanym</t>
  </si>
  <si>
    <t>Silikonowe lub innego miękkiego tworzywa nakładki na zęby dla dorosłych, sterylne lub mikrobiologicznie czyste</t>
  </si>
  <si>
    <t>Zadanie nr:142 Laktator elektryczny z akcesoriami.</t>
  </si>
  <si>
    <t xml:space="preserve">Laktator elektryczny: wyrób medyczny z 4 poziomem bezpieczeństwa higienicznego (mechaniczna separacja mediów pomiędzy akcesoriami wchodzącymi w kontakt z pokarmem, drenem), 8 stopni regulacji rytmu pracy i siły ssania, waga max 0,5kg, możliwość zastosowania laktatora w trybie 72 godzinnym, możliwość demontażu, mysia i dezynfekcji termicznej wszystkich akcesoriów wchodzących pośrednio lub bezpośrednio w kontakt z odciąganym pokarmem, wyświetlacz, długość kabla zasilającego min 2 m lub zasilanie bateryjne. </t>
  </si>
  <si>
    <t>Zestaw osobisty do laktatora, sterylny, do użytku do 72 godzin, z pełną separacją mediów z 4 stopniem bezpieczeństwa higienicznego dostępny z 3 średnicami lejków 26,31,36mm do wyboru przy zakupie</t>
  </si>
  <si>
    <t>Butelka do przechowywania pokarmu 80ml kompatybilna z zestawem z poz. 2, RTU , gotowa do użycia</t>
  </si>
  <si>
    <t>Butelka do przechowywania pokarmu 80ml kompatybilna z zestawem z poz. 2, sterylna.</t>
  </si>
  <si>
    <t>Zadanie nr: 144 - Testy alergologiczne płatkowe</t>
  </si>
  <si>
    <t>Testy skórne do testów płatkowych, różne alergeny do wyboru przy zakupie</t>
  </si>
  <si>
    <t>Komory do testów płatkowych po 10 komór</t>
  </si>
  <si>
    <t>op. =100szt.</t>
  </si>
  <si>
    <t>Marker do skóry cienki</t>
  </si>
  <si>
    <t>Testy do wyboru:</t>
  </si>
  <si>
    <t>Dwuchromian potasu 0,5% waz.2P-Parafenylenodiamina 1,0% waz.,Mieszanka tiuramów 1,0% waz.,Siarczan neomycyny 20% waz.,Chlorek kobaltu (II) sześciowodny 1,0% waz.,Benzokaina 5,0% waz.,Siarczan niklu sześciouwodniony 5,0% waz., Kalafonia 20% waz., Mieszanka parabenów 16% waz., N-fenylo-N-izopropylo-4-fenylenodiamina 0,1% waz., Alkohol lanoliny (alkohol wełny) 30% waz., Mieszanka merkaptanów 2,0% waz., Żywica epoksydowa, bisfenol A 1,0% waz.,Żywica Myroxylon Pereirae (balsam peruwiański) 25% waz.,Żywica 4-tert-butyloformaldehydowa 1,0% waz.,Merkaptobenzotiazol 2,0% waz.,Mieszanka zapachowa I 8% waz. , Mieszanka seskwiterpenów laktonowych 0,1% waz.,Quaternium 15 1,0% waz.,Primina (2-metoksy-6-n-pentylo-4-benzochinon) 0,01% waz., Budezonid 0,01% waz., Piwalan tiksokortolu 0,1% waz., Metylodibromoglutaronitryl 0,5% waz., Mieszanka zapachowa II 14% waz., Hydroksyizoheksylo 3-cyklohekseno-2,4-dimetylo-1-karboksyaldehyd (Lyral) 5,0% waz., Chlorek palladu 2,0% waz., Propolis 10% waz., Metyloizotiazolinon 0,2% wod., Formaldehyd 2,0% wod., Metyloizotiazolinon + Metylochloroizotiazolinon 0,01% wod., Kliochinol 5%, Formaldehyd+ald. Mrówkowy, Dwuchromian potasu, Pivalan tiksokortolu,</t>
  </si>
  <si>
    <t>Zadanie nr:145 - Testy alergologiczne</t>
  </si>
  <si>
    <t xml:space="preserve">Testy punktowe różne alergeny </t>
  </si>
  <si>
    <t>Alternaria tenus</t>
  </si>
  <si>
    <t>Apergillus fumigatum</t>
  </si>
  <si>
    <t>Babka lancetowata</t>
  </si>
  <si>
    <t>Brzoza</t>
  </si>
  <si>
    <t>Bylica pospolita</t>
  </si>
  <si>
    <t>Chladoponium herbasum</t>
  </si>
  <si>
    <t>Dermatophaides pteronyssinus</t>
  </si>
  <si>
    <t>Dermatophaides farine</t>
  </si>
  <si>
    <t>Dorsz</t>
  </si>
  <si>
    <t>Histamina</t>
  </si>
  <si>
    <t>Jabłko</t>
  </si>
  <si>
    <t>Żółtko jajka kurzego</t>
  </si>
  <si>
    <t>Białko jaja kurzego</t>
  </si>
  <si>
    <t>Kakao</t>
  </si>
  <si>
    <t>Komosa</t>
  </si>
  <si>
    <t>Leszczyna</t>
  </si>
  <si>
    <t>Mąka pszenna</t>
  </si>
  <si>
    <t>Mięso kurze</t>
  </si>
  <si>
    <t>Mleko krowie</t>
  </si>
  <si>
    <t>Olcha</t>
  </si>
  <si>
    <t>Orzeszki ziemne</t>
  </si>
  <si>
    <t>Phys. Saline</t>
  </si>
  <si>
    <t>Pióra gęsie</t>
  </si>
  <si>
    <t>Pomidor</t>
  </si>
  <si>
    <t>Sierść chomika</t>
  </si>
  <si>
    <t>Sierść kota</t>
  </si>
  <si>
    <t>Sierść psa</t>
  </si>
  <si>
    <t>Sierść świnki morskiej</t>
  </si>
  <si>
    <t>Szczaw</t>
  </si>
  <si>
    <t>Trawy</t>
  </si>
  <si>
    <t>Trawy/zboża</t>
  </si>
  <si>
    <t>Żyto</t>
  </si>
  <si>
    <t>Zadanie nr 148: Komora inhalacyjna</t>
  </si>
  <si>
    <t xml:space="preserve">Komora inhalacyjna do podawania leków w aerozolu do układu oddechowego typu aerochamber  z zakończeniem 22/15F z jednej i 22/15M z drugiej strony. </t>
  </si>
  <si>
    <t>op. 10 szt.</t>
  </si>
  <si>
    <t>…………………………………………………..</t>
  </si>
  <si>
    <t>……………………………………………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</si>
  <si>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</si>
  <si>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 xml:space="preserve">Zadanie nr 150 Immunoglobuliny. </t>
  </si>
  <si>
    <t xml:space="preserve">Immunoglobulina ludzka do podania dożylnego 
1 ml roztworu zawiera 50 mg białka osocza ludzkiego, w tym co najmniej 95% immunoglobuliny:  immunoglobulina M (IgM) 6 mg, immunoglobulina A (IgA) 6 mg oraz immunoglobulina G (IgG) 38 mg. 
Rozkład podklas IgG: ok. 63% (IgG1), ok. 26% (IgG2), ok. 4% (IgG3), ok. 7% (IgG4) </t>
  </si>
  <si>
    <t>2,5g/50ml</t>
  </si>
  <si>
    <t>2,5g/100</t>
  </si>
  <si>
    <t>…………………………..</t>
  </si>
  <si>
    <t>Zadanie nr 152 Preparaty mlekozastępcze.</t>
  </si>
  <si>
    <t>Zawierający unikalne składniki: kompozycję oligosacharydów prebiotycznych
scGOS/lcFOS w stosunku 9:1 oraz postbiotyki, w tym HMO: 3’GL.
Produkt posiada również kompleksową kompozycję składników, w tym kwasy
tłuszczowe (DHA, AA i ALA), witaminy i składniki mineralne (m.in. wit. A, C i D
i żelazo) oraz nukleotydy.od urodzenia</t>
  </si>
  <si>
    <t>op=800g</t>
  </si>
  <si>
    <t>Zawierający unikalne składniki: kompozycję oligosacharydów prebiotycznych
scGOS/lcFOS w stosunku 9:1 oraz postbiotyki, w tym HMO: 3’GL. Produkt
posiada również kompleksową kompozycję składników, w tym kwasy tłuszczowe
(DHA, AA i ALA), witaminy i składniki mineralne (m.in. wit. A, C i D, żelazo) oraz
nukleotydy.
Produkt powinien stanowić jedynie część zróżnicowanej diety dziecka.od 6 miesiąca.</t>
  </si>
  <si>
    <t>Zawierający unikalne składniki: kompozycję oligosacharydów prebiotycznych
scGOS/lcFOS w stosunku 9:1 oraz postbiotyki, w tym HMO: 3’GL. Produkt posiada
kompleksową kompozycję składników odżywczych, w tym kwas tłuszczowy
omega 3 (ALA), cholinę, składniki mineralne i witaminy (m.in. żelazo, wit. A, C i D).
Produkt powinien stanowić jedynie część zróżnicowanej diety dziecka od 1 roku życia.</t>
  </si>
  <si>
    <t>Zawierajacy unikalne składniki: kompozycję oligosacharydów prebiotycznych
scGOS/lcFOS w stosunku 9:1 oraz postbiotyki, w tym HMO: 3’GL. Produkt posiada
kompleksową kompozycję składników odżywczych, w tym kwas tłuszczowy
omega 3 (ALA), cholinę, składniki mineralne i witaminy (m.in. żelazo, wit. A, C i D).
Produkt powinien stanowić jedynie część zróżnicowanej diety dziecka powyżej 2 roku</t>
  </si>
  <si>
    <t>Zawierający unikalne składniki: kompozycję oligosacharydów prebiotycznych
scGOS/lcFOS w stosunku 9:1 oraz postbiotyki, w tym HMO: 3’GL. Produkt posiada
kompleksową kompozycję składników odżywczych, w tym kwas tłuszczowy
omega 3 (ALA), cholinę, składniki mineralne i witaminy (m.in. żelazo, wit. A, C i D).
Produkt powinien stanowić jedynie część zróżnicowanej diety dziecka powyzej 2,5 roku.</t>
  </si>
  <si>
    <t>Zawierający unikalną kompozycję tłuszczów w tym wyższą zawartość ß-palmitynianu*,
kwas DHA w ilości 0,52% kwasów tłuszczowych ogółem.
Zawiera oligosacharydy scGOS/lcFOS (9:1), HMO: 2’FL, postbiotyki, w tym HMO: 3’GL.
Produkt zawiera kompleksową kompozycję składników odżywczych, 100% laktozy,
witaminy i składniki mineralne (m.in. wit. A, C i D, żelazo), nukleotydy.
Produkt może stanowić wyłączną dietę niemowląt do czasu wprowadzenia
żywności uzupełniającej od urodzenia.</t>
  </si>
  <si>
    <t>Zawierający unikalną kompozycję tłuszczów w tym wyższą zawartość ß-palmitynianu*,
kwas DHA w ilości 0,52% kwasów tłuszczowych ogółem.
Zawiera oligosacharydy scGOS/lcFOS (9:1), HMO: 2’FL, postbiotyki, w tym HMO: 3’GL.
Produkt zawiera kompleksową kompozycję składników odżywczych, 100% laktozy,
witaminy i składniki mineralne (m.in. wit. A, C i D, żelazo), nukleotydy.
Produkt może stanowić wyłączną dietę niemowląt do czasu wprowadzenia
żywności uzupełniającej od 6 miesiąca</t>
  </si>
  <si>
    <t xml:space="preserve">Zawierający unikalną kompozycję tłuszczów w tym wyższą zawartość ß-palmitynianu*,
kwas DHA w ilości 0,52% kwasów tłuszczowych ogółem.
Zawiera oligosacharydy scGOS/lcFOS (9:1), HMO: 2’FL, postbiotyki, w tym HMO: 3’GL.
Produkt zawiera kompleksową kompozycję składników odżywczych, 100% laktozy,
witaminy i składniki mineralne (m.in. wit. A, C i D, żelazo), nukleotydy.
Produkt może stanowić wyłączną dietę niemowląt do czasu wprowadzenia
żywności uzupełniającej od 1 roku </t>
  </si>
  <si>
    <t>Zawierający unikalną kompozycję tłuszczów w tym wyższą zawartość ß-palmitynianu*,
kwas DHA w ilości 0,52% kwasów tłuszczowych ogółem.
Zawiera oligosacharydy scGOS/lcFOS (9:1), HMO: 2’FL, postbiotyki, w tym HMO: 3’GL.
Produkt zawiera kompleksową kompozycję składników odżywczych, 100% laktozy,
witaminy i składniki mineralne (m.in. wit. A, C i D, żelazo), nukleotydy.
Produkt może stanowić wyłączną dietę niemowląt do czasu wprowadzenia
żywności uzupełniającej od 2 roku .</t>
  </si>
  <si>
    <t>Zawierający unikalną kompozycję oligosacharydów scGOS/lcFOS w stosunku 9:1,
obniżoną zawartość laktozy, białka serwatkowe o nieznacznym stopniu hydrolizy
i wyższą zawartość ß-palmitynianiu w porównaniu ze standardowymi mlekami
dla niemowląt.
Może stanowić jedyne źródło pożywienia do czasu wprowadzenia żywności
Uzupełniającej od urodzenia</t>
  </si>
  <si>
    <t>op=400g</t>
  </si>
  <si>
    <t>Zawierający unikalną kompozycję oligosacharydów scGOS/lcFOS w stosunku 9:1,
obniżoną zawartość laktozy, białka serwatkowe o nieznacznym stopniu hydrolizy
i wyższą zawartość ß-palmitynianiu w porównaniu ze standardowymi mlekami
dla niemowląt.
Może stanowić jedyne źródło pożywienia do czasu wprowadzenia żywności
Uzupełniającej od 6 miesiaca.</t>
  </si>
  <si>
    <t>Formuła łącząca naszą unikalną kompozycję składników z naszym unikalnym
procesem. Zawiera unikalną kompozycję oligosacharydów scGOS/lcFOS
w stosunku 9:1 oraz postbiotyki. Zawiera zagęstnik – mączkę chleba
świętojańskiego oraz proporcję kazeiny do serwatki – 60:40.
Może stanowić wyłączną dietę niemowląt do czasu wprowadzenia żywności uzupełniającej od urodzenia.</t>
  </si>
  <si>
    <t>Zawierający: kwas dokozaheksaenowy (DHA) – długołańcuchowy wielonienasycony
kwas tłuszczowy (LCPUFA) z grupy omega 3 w ilości 0,53% kwasów tłuszczowych
ogółem, nukleotydy.
Produkt nie zawiera laktozy, przez co łagodzi dolegliwości ze strony przewodu
pokarmowego związane z jej nietolerancją.
Może stanowić wyłączną dietę niemowląt do czasu wprowadzenia żywności uzupełniającej</t>
  </si>
  <si>
    <t>Zawierający białka serwatkowe o nieznacznym stopniu hydrolizy i synbiotyk SYNEO
– unikalne połączenie oligosacharydów prebiotycznych scGOS/lcFOS w stosunku
9:1 i probiotyku – Bifidobacterium breve M-16 V.powyżej 1 roku</t>
  </si>
  <si>
    <t>Źródłem białka jest hydrolizat serwatki o znacznym stopniu hydrolizy. Zawiera
opatentowaną kompozycję SYNEO – połączenie unikalnych oligosacharydów
prebiotycznych scGOS/lcFOS w stosunku 9:1 i probiotyku – Bifidobacterium breve
M-16V oraz obniżoną zawartość laktozy.
Do postępowania dietetycznego: w alergii na białka mleka krowiego, w diecie
eliminacyjnej w diagnostyce alergii na białka mleka krowiego, w objawach
związanych z alergią na białka mleka krowiego, tj.: objawy skórne (AZS ,pokrzywka),
zaburzenia żołądkowo-jelitowe (kolka, zaburzenia konsystencji stolca), objawy ze
strony układu oddechowego (objawy astmopodobne).powyżej 6 miesiąca</t>
  </si>
  <si>
    <t>Preparat do żywienia doustnego dla diabetyków posiadający w składzie: wartość energetyczna 435 kJ/ 104 kcal; · tłuszcz 3,8 g, w tym kwasy nasycone 0,5 g, węglowodany 11,7 g, w tym cukry 8,3 g, w tym laktoza 3,6 g.</t>
  </si>
  <si>
    <t>Op=4 x 200 ml</t>
  </si>
  <si>
    <t>Suma</t>
  </si>
  <si>
    <t>Zadanie nr 153 – Leki różne 14</t>
  </si>
  <si>
    <t>Aluminii acetas tabl. 1000 mg</t>
  </si>
  <si>
    <t>porcja po 6 tabl.</t>
  </si>
  <si>
    <t>Aluminii acetas żel do użytku zewnętrznego 75g</t>
  </si>
  <si>
    <t>porcja po 1 op.</t>
  </si>
  <si>
    <t>Dobutaminum 250 mg inj.</t>
  </si>
  <si>
    <t>1 fiol.</t>
  </si>
  <si>
    <t>Ketoprofenum inj. (roztwór) 100 mg/2 ml i.v./i.m</t>
  </si>
  <si>
    <t>porcja po 10 amp. 2 ml</t>
  </si>
  <si>
    <t>Ketoprofenum tabl. powl. 100 mg</t>
  </si>
  <si>
    <t>porcja po 30 tabl.</t>
  </si>
  <si>
    <t>Ferrum hydroxide 50 mg/5ml syrop</t>
  </si>
  <si>
    <t>Porcja po 100 ml</t>
  </si>
  <si>
    <t>Tapentadolum 100mg</t>
  </si>
  <si>
    <t>porcja po 60 szt</t>
  </si>
  <si>
    <t>Sulodexidum 250 LSU</t>
  </si>
  <si>
    <t>op.50 szt.</t>
  </si>
  <si>
    <t>Amisulpiryd 100mg tabl</t>
  </si>
  <si>
    <t>porcja po 230 tabl</t>
  </si>
  <si>
    <t>Cyklopiroksamina 1g/100g</t>
  </si>
  <si>
    <t>porcja po 30g</t>
  </si>
  <si>
    <t>Mycophenolic Acid 250mg doustny</t>
  </si>
  <si>
    <t>porcja po 100 szt.</t>
  </si>
  <si>
    <t>Insulina typu Humulin M3  (30/70)300 j.m./3 ml</t>
  </si>
  <si>
    <t>porcja po 5 wkł.</t>
  </si>
  <si>
    <t xml:space="preserve">Propionian Klobetazolu 0,5mg/g </t>
  </si>
  <si>
    <t>porcja po 25g</t>
  </si>
  <si>
    <t xml:space="preserve">Ferrum 40mg /15ml inj </t>
  </si>
  <si>
    <t xml:space="preserve">porcja po 20fiol </t>
  </si>
  <si>
    <t xml:space="preserve">Cefiksym 400mg </t>
  </si>
  <si>
    <t>porjca po 7 tabl</t>
  </si>
  <si>
    <t xml:space="preserve"> Thiocolchicoside 8mg</t>
  </si>
  <si>
    <t>porcja po 14 tabl.</t>
  </si>
  <si>
    <t>Cyclezonid 0,16mg</t>
  </si>
  <si>
    <t>porcja po 120 dawek</t>
  </si>
  <si>
    <t>Klindamycyna 100mg globulki</t>
  </si>
  <si>
    <t>porcja po 3 szt.</t>
  </si>
  <si>
    <t xml:space="preserve">Asparginian ortnityny 3 g </t>
  </si>
  <si>
    <t>porcja po 30sasz. X 5 g</t>
  </si>
  <si>
    <t xml:space="preserve">Alvesco 160 mcg/d aerozol do inhalacji </t>
  </si>
  <si>
    <t>Fluticasonum + salmeterol  500+50mcg proszek do inh.</t>
  </si>
  <si>
    <t>porcja po 60 dawek</t>
  </si>
  <si>
    <t xml:space="preserve">Mebeweryna 200mg,kaps o przedł. uw. </t>
  </si>
  <si>
    <t>porcja po 30 szt</t>
  </si>
  <si>
    <t>Salbutamolum 0,2% 2,5ml roztwór do nebulizacji</t>
  </si>
  <si>
    <t>porcja po 20 amp.</t>
  </si>
  <si>
    <t>Cyklosporinum 50mg</t>
  </si>
  <si>
    <t>porcjas po 50 kaps</t>
  </si>
  <si>
    <t>Empagliflozid 10mg</t>
  </si>
  <si>
    <t>porcja po 28 szt.</t>
  </si>
  <si>
    <t>Naloxoni hydrochloricum + oxycodoni hydrochloricum 10+5 mg</t>
  </si>
  <si>
    <t>Zadanie nr 154 Kable do elektrod BTL 5000</t>
  </si>
  <si>
    <t>Kable do eletrod do urządzenia BTL5000</t>
  </si>
  <si>
    <t>Zadanie nr 155: Woda do nawilżania tlenu.</t>
  </si>
  <si>
    <t>Pojemniki wypełnione 0,9% NaCl, bądź STERYLNĄ czystą postacią chemicznego H2O, pojemność 325-340ml, do tlenoterapii, możliwość zainstalowania do wielu pacjentów, opakowanie sterylne, W zestawie z butelką pakowana sterylna złączka do podłączenia do reduktora tlenowego</t>
  </si>
  <si>
    <t>Pojemniki wypełnione 0,9% NaCl, bądź STERYLNĄ czystą postacią chemicznego H2O, pojemność pojemność 500-600ml do wyboru przy zakupie, do tlenoterapii, możliwość zainstalowania do wielu pacjentów, opakowanie sterylne, pozostaje sterylne przez 30 dni. W zestawie z butelką pakowana sterylna złączka do podłączenia do reduktora tlenowego</t>
  </si>
  <si>
    <t>Zadanie nr: 156 Pasy do KTG</t>
  </si>
  <si>
    <t>Jednorazowy pas brzuszny:
żółty, z zapinką.
Wymiary: 1.3m (4’3") długi, 60mm
(2.36") szeroki, kompatybilny z KTG Philips AVALON FM20</t>
  </si>
  <si>
    <t>Wielorazowy pas brzuszny:
Szary, zmywalny, wodoodporny,
możliwość przycięcia do
wymaganej długości, z zapinką
Wymiary: 1.3m (4’3”) długi,
50mm (1.96”) szeroki, kompatybilny z KTG Philips AVALON FM20</t>
  </si>
  <si>
    <t>op=5szt</t>
  </si>
  <si>
    <t>Mini koszyk do sterylizacji w autoklawie w temp. do 134°. Przeznaczony do ochrony delikatnych narzędzi i śrubek. Wykonany z siatki ze stali nierdzewnej o bardzo drobnych oczkach, wymiar 80X80X40 MM, uchwyty z boku koszyka umożliwiające przenoszenie. Zamykana pokrywa</t>
  </si>
  <si>
    <t>Mały koszyk do sterylizacji w autoklawie w temp. do 134°. Przeznaczony do ochrony delikatnych narzędzi i śrubek. Wykonany z siatki ze stali nierdzewnej o bardzo drobnych oczkach, wymiar 200X100X50 MM, uchwyt na dłuższym boku koszyka umożliwiający przenoszenie. Zamykana pokrywa.</t>
  </si>
  <si>
    <t xml:space="preserve">Kontener do sterylizacji (bezfiltrowy) rozmiar 3/4 o wymiarach 448x272x143mm+/-5mm,kontener posiadający wielorazowy wskaźnik uwidaczniający próbę otwarcia. Wskaźnik pozwala wizualnie wykryć przypadkowe otwarcie kontenera po sterylizacji. Pojemnik składający się z wanny i pokrywy. Wanna kontenera wykonana z jednego kawałka blachy ze stopu aluminium, brzeg wanny kontenera wywinięty na zewnątrz, wyposażona w 2 uchwyty blokowane pod kątem 90 stopni, uchwyty znaczone kolorem do wyboru przez Zamawiającego z min. 5 kolorów/ miejsce na tabliczki opisowe po obu stronach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użyciem) możliwość samodzielnej wymiany uszczelek w pokrywie kontenera. Kontener wyposażony w :Kontener wyposażony w : kosz wykonany ze stali nierdzewnej wyposażony w uchwyty do wyjmowania z wanny rozmiar 410x251x64mm +/- 5mm, mata silikonowa typu „jeżyk” 394x244 +/-5mm
</t>
  </si>
  <si>
    <t xml:space="preserve">Kontener do sterylizacji (bezfiltrowy) rozmiar 3/4 o wymiarach 267x272x143mm+/-5mm,kontener posiadający wielorazowy wskaźnik uwidaczniający próbę otwarcia. Wskaźnik pozwala wizualnie wykryć przypadkowe otwarcie kontenera po sterylizacji. Pojemnik składający się z wanny i pokrywy. Wanna kontenera wykonana z jednego kawałka blachy ze stopu aluminium, brzeg wanny kontenera wywinięty na zewnątrz, wyposażona w 2 uchwyty blokowane pod kątem 90 stopni, uchwyty znaczone kolorem do wyboru przez Zamawiającego z min. 5 kolorów/ miejsce na tabliczki opisowe po obu stronach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użyciem) możliwość samodzielnej wymiany uszczelek w pokrywie kontenera. Kontener wyposażony w :Kontener wyposażony w : kosz wykonany ze stali nierdzewnej wyposażony w uchwyty do wyjmowania z wanny rozmiar 240x251x64mm +/- 5mm, mata silikonowa typu „jeżyk” 234x244 +/-5mm
</t>
  </si>
  <si>
    <t>Kontener do sterylizacji (bezfiltrowy) rozmiar 3/4 o wymiarach 267x272x122mm+/-5mm,kontener posiadający wielorazowy wskaźnik uwidaczniający próbę otwarcia. Wskaźnik pozwala wizualnie wykryć przypadkowe otwarcie kontenera po sterylizacji. Pojemnik składający się z wanny i pokrywy. Wanna kontenera wykonana z jednego kawałka blachy ze stopu aluminium, brzeg wanny kontenera wywinięty na zewnątrz, wyposażona w 2 uchwyty blokowane pod kątem 90 stopni, uchwyty znaczone kolorem do wyboru przez Zamawiającego z min. 5 kolorów/ miejsce na tabliczki opisowe po obu stronach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użyciem) możliwość samodzielnej wymiany uszczelek w pokrywie kontenera. Kontener wyposażony w :Kontener wyposażony w : kosz wykonany ze stali nierdzewnej wyposażony w uchwyty do wyjmowania z wanny rozmiar 240x251x44mm +/- 5mm, mata silikonowa typu „jeżyk” 234x244 +/-5mm</t>
  </si>
  <si>
    <t>Kontener do sterylizacji (bezfiltrowy) rozmiar 1/1 o wymiarach553x272x164mm+/-5mm,kontener posiadający wielorazowy wskaźnik uwidaczniający próbę otwarcia. Wskaźnik pozwala wizualnie wykryć przypadkowe otwarcie kontenera po sterylizacji. Pojemnik składający się z wanny i pokrywy. Wanna kontenera wykonana z jednego kawałka blachy ze stopu aluminium, brzeg wanny kontenera wywinięty na zewnątrz, wyposażona w 2 uchwyty blokowane pod kątem 90 stopni, uchwyty znaczone kolorem do wyboru przez Zamawiającego z min. 5 kolorów/ miejsce na tabliczki opisowe po obu stronach kontenera, tabliczki z naniesioną laserowo nazwą zestawu. Pokrywa wykonana z wysokiej jakości tworzywa sztucznego z dwiema labiryntowymi płytkami bariery bakteriologicznej bez konieczności wymiany filtrów. Bariera mikrobiologiczna z nieograniczoną liczba sterylizacji (zdejmowalna do dezynfekcji przed kolejnym użyciem) możliwość samodzielnej wymiany uszczelek w pokrywie kontenera. Kontener wyposażony w : Kontener wyposażony w : kosz wykonany ze stali nierdzewnej wyposażony w uchwyty do wyjmowania z wanny rozmiar 532x251x94mm +/- 5mm, mata silikonowa typu „jeżyk” 524x244 +/-5m</t>
  </si>
  <si>
    <t>Kleszcze do przymacicza z uzębieniem atraumatycznym, Wertheim, lekko odgięte, dł 24,5 cm.</t>
  </si>
  <si>
    <t>Wziernik Kallmorgen, fig 2 zestaw z łopatką 90x40mm i 90x37mm</t>
  </si>
  <si>
    <t>Hak brzuszny Gosset, szerokośc regulowana do 140mm, łapki 35x63mm, dł. 18,5cm.</t>
  </si>
  <si>
    <t>Kleszczyki jelitowe TYP ALLIS długość 155 mm 6", proste 5 x 6 ząbków.</t>
  </si>
  <si>
    <t>Pęseta anatomiczna, uszna/nosowa Troeltsch, zagięta, dł. 11 cm</t>
  </si>
  <si>
    <t>Lusterko krtaniowe z rękojeścią, fig. 5,  Ø 20,0 mm,  dł. 18,5 cm</t>
  </si>
  <si>
    <t>Wziernik nosowy Hartmann-Halle, fig. 1, 27 mm, dł. 16 cm</t>
  </si>
  <si>
    <t>Wziernik nosowy Mod. Wien, 30 mm, dł. 13,5 cm</t>
  </si>
  <si>
    <t>Kleszczyki do ligatury, proste, gładkie szczęki, dł. 12 cm</t>
  </si>
  <si>
    <r>
      <rPr>
        <sz val="11"/>
        <color rgb="FF000000"/>
        <rFont val="Arial"/>
        <family val="2"/>
        <charset val="238"/>
      </rPr>
      <t xml:space="preserve">Wymogi dla narzędzi:
- parametry oferowanych narzędzi potwierdzić oryginalnym katalogiem;
- certyfikaty i parametry przedstawione w formie oryginału lub kopii;
- narzędzia fabrycznie nowe, nieregenerowane, nieużywane,
- narzędzia pakowane pojedynczo, każde w osobnym opakowaniu,
- narzędzia ocechowane numerem katalogowym, nazwą producenta,
- dostawca zapewni serwis na terenie Unii Europejskiej, gwarancyjny i pogwarancyjny w formie kompleksowej naprawy instrumentów wraz z wymianą twardych wkładek oraz niezbędnych części
 </t>
    </r>
    <r>
      <rPr>
        <sz val="8"/>
        <rFont val="Tahoma"/>
        <family val="1"/>
        <charset val="238"/>
      </rPr>
      <t xml:space="preserve">i pełną obróbkę powierzchni. Serwis dostawcy certyfikowany normami :ISO 9001 2011 lub nowszym oraz ISO EN 13485
</t>
    </r>
    <r>
      <rPr>
        <sz val="11"/>
        <color rgb="FF000000"/>
        <rFont val="Arial"/>
        <family val="2"/>
        <charset val="238"/>
      </rPr>
      <t>- narzędzia muszą być wykonane ze stali zgodnie z DIN 58298, ISO 13402, ISO 7741, ISO 7151, spełniać standard dla stali ISO 7153-1 oraz dla poszczególnych grup wyrobów, posiadać stal wg norm DIN (wraz z potwierdzeniem parametrów stali certyfikatem producenta): 
nożyczki- X38CrMoV15 - twardość stali w zakresie 50-58 HRC dla wszystkich rodzi nożyczek 
kleszczyki, podważki, klemy - X20Cr13- twardość stali w zakresie 42-50 HRC;
imadła - X20Cr13 - twardość stali w zakresie 42-50 HRC;
Imadła z twardą wkładką - X20Cr13 lub X30Cr13- twardość stali w zakresie 42-50HRC;
retraktory- X20Cr13 lub X5CrNi18-10- twardość stali w zakresie 185 HV 10;</t>
    </r>
  </si>
  <si>
    <t>Zadanie nr 158 Endoskopia akcesoria</t>
  </si>
  <si>
    <t>Klipsownica hemostatyczna z załadowanym klipsem, obrotowa 360 stopni w obydwu kierunkach. Możliwość wielokrotnego zamknięcia i otwarcia przed ostatecznym uwolnieniem klipsa. Średnica narzędzia 2,6mm, rozwarcie ramion klipsa11mm( długość ramienia 10mm, 13mm(długość ramienia 10mm), 16mm ( długość ramienia 10 mm), 18mm ( długość ramienia 10mm), zagięcie ramion klipsa 135 stopni, długość narzędzia 230cm. Klipsownica pakowana sterylnie, pojedynczo oraz dodatkowo w plastikowy pancerz transportowy. Możliwość wykonania badań rezonansu magnetycznego u pacjentów z zaaplikowanym klipsem. Możliwość usunięcia zaaplikowanego już klipsa.</t>
  </si>
  <si>
    <t>Pętla nylonowa do podwiązywania polipów z rękojeścią: Jednorazowe narzędzie służące do zapobiegania lub opanowania krwawienia po usunięciu polipów, składające się ze skalowanego uchwytu, osłon, rurki osłonowej i odłączalnej pętli nylonowej, długość narzędzia 230mm, średnica pętli 30mm.Maksymalnia średnica części wprowadzanej do endoskopu 2,6mm, minimalna średnica kanału roboczego 2,8mm, pakowane w pojedyncze, sterylne opakowania.</t>
  </si>
  <si>
    <t>Op=1 szt.</t>
  </si>
  <si>
    <t>Pętla do polipektomii jednorazowego użytku, sterylna, owalna, z możliwością cięcia z użyciem elektrokoagulacji lub bez, pleciona, drut o średnicy 0,47mm, średnica pętli 6mm. Narzędzie ze skalowana rękojeścią. Długość narzędzia 2300mm, średnica osłonki 2,3mm. Pakowana pojedynczo,</t>
  </si>
  <si>
    <t>Pułapka na polipy usunięte podczas endoskopowej polipektomii, czterokomorowa jednorazowego użytku.</t>
  </si>
  <si>
    <t>Jednorazowe nasadki na końcówkę endoskopu, miękkie, proste z otworkiem bocznym, średnice w zakresie 9,0-15,0mm. Odległość od końcówki endoskopu 4mm. Każda nasadka zapakowana oddzielnie w sterylnie.</t>
  </si>
  <si>
    <t>Op= 10 szt.</t>
  </si>
  <si>
    <t>Tusz do znakowania kanek sterylny pojemność 5ml</t>
  </si>
  <si>
    <t>Żel poślizgowy rozpuszczalny w wodzie,, bez zapachu, polmerowy, poj 260 ml</t>
  </si>
  <si>
    <t>Zadanie nr: 159 Endoskopia 3</t>
  </si>
  <si>
    <t>Płaszcz trokara, niemetalowy, wykonany z tworzywa PEEK, wielorazowego użytku, z zaworem do isuflacji, kaniula gwintowana, skośna, dł robocza 100mm, śr 12mm kompatybilny z zestawem Rudolf</t>
  </si>
  <si>
    <t>Gwóźdź metalowy, laparoskopowy, bezpieczny, rozbieralny, dedykowany do trokara o śr 12mm</t>
  </si>
  <si>
    <t xml:space="preserve">Kleszcze grasper laparoskopowy jednorazowego użytku typu Clinch, kompletne,
obrotowe 360 stopni.Obie bransze aktywne,okienkowe,
 rączka plastikowa z blokada na palec
wskazujący, śr. 5mm, dł. 330mm, dł. bransz 16,5mm
</t>
  </si>
  <si>
    <t>op.=12szt</t>
  </si>
  <si>
    <t>Nożyczki laparoskopowe monopolarne,
jednorazowego użytku, zagięte,obrotowe 360 stopni,
rączka bez blokady, dł. 330mm, dł. ostrzy 17mm, śr.
5mm (op.5szt.). Wymóg posiadania w ofercie ww.nożyczek o dł.450mm oraz 330mm z branszami o dł.12mm</t>
  </si>
  <si>
    <t>Zadanie nr:  160     Układ oddechowy do Trilogy</t>
  </si>
  <si>
    <t>Jednopacjentowe, jednorazowe,
pasywne układy oddechowe z portem wydechowym, 2
filtrami, linią proksymalną ciśnienia i uchwytem, kompatybilny z urządzeniem Trilogy.</t>
  </si>
  <si>
    <t>Op = 10 szt.</t>
  </si>
  <si>
    <t>Zadanie nr 161: Autoczytnik do inkubacji</t>
  </si>
  <si>
    <r>
      <rPr>
        <sz val="8"/>
        <rFont val="Calibri"/>
        <family val="1"/>
        <charset val="238"/>
      </rPr>
      <t>wskaźnik biologiczny</t>
    </r>
    <r>
      <rPr>
        <b/>
        <sz val="8"/>
        <rFont val="Calibri"/>
        <family val="1"/>
        <charset val="238"/>
      </rPr>
      <t xml:space="preserve"> o szybkim odczycie do pary wodnej (odczyt w autoczytniku po 24 minuty .) kompatybilny z autoczytnikiem Attest 490
</t>
    </r>
    <r>
      <rPr>
        <sz val="8"/>
        <rFont val="Calibri"/>
        <family val="1"/>
        <charset val="238"/>
      </rPr>
      <t>Fiolkowy wskaźnik biologiczny  o szybkim odczycie do pary wodnej. Ostateczny odczyt wyniku negatywnego/zabicie bakterii po 24 minutach inkubacji. Wykrycie przez odczyt automatyczny fluorescencji  w autoczytniku. Wskaźnik posiada wewnętrzny system kruszenia ampułki nie wymagający użycia zewnętrznego "kruszera". Kształt fiolki w kształcie litry "D" - dopasowany do kształtu komory autoczytnika. Nakrętka wskaźnika w kolorze brązowym. Na fiolce repozycjonowalna nierwąca się naklejka z miejscem do opisu oraz wskaźnik chemiczny. Opakowanie zawiera 50 sztuk wskaźników.Zgodność wskaźnika  z normą referencyjną potwierdzona certyfikatem niezależnej jednostki notyfikowanej.</t>
    </r>
  </si>
  <si>
    <t>Zadanie nr:162  Elektrochirurgia</t>
  </si>
  <si>
    <t>Kabel bipolarny do nożyczek, długość 4,5m, wtyczka od strony instrumentu - żeńska 2 x Ø2,6mm, od strony aparatu żeńska Ø4mm (Erbe); przeznaczenie do min. 300 cykli sterylizacji</t>
  </si>
  <si>
    <t>Nożyczki bipolarne, długość 230mm, końcówka Metzenbaum, zagięta, smukła, nieprzywierająca, pokryta powłoką ceramiczną; przeznaczenie do min. 25 cykli sterylizacji</t>
  </si>
  <si>
    <t>Sonda argonowa endoskopowa, wielorazowa średnica 2,3mm długość minimalna 220cm, wtyk płaski  kompatybilna z przystawką argonową APC</t>
  </si>
  <si>
    <t xml:space="preserve">Nożyczki bipolarne, długość 230mm, końcówka Metzenbaum fein, zagięta, drobna, nieprzywierająca, pokryta powłoką ceramiczną; przeznaczenie do min. 25 cykli sterylizacji </t>
  </si>
  <si>
    <t>Zadanie nr:163 Pistolet do biopsji</t>
  </si>
  <si>
    <t>CPV</t>
  </si>
  <si>
    <t>Zadanie nr: 47 - Pojemniki na odpady</t>
  </si>
  <si>
    <t xml:space="preserve">Zadanie nr: 50 - Akcesoria do respiratora Bennet </t>
  </si>
  <si>
    <t>Zadanie nr: 56 - Intubacja</t>
  </si>
  <si>
    <t>Zadanie nr: 81 - System oznakowania.</t>
  </si>
  <si>
    <t>Zadanie nr :95 - Żele i gaziki</t>
  </si>
  <si>
    <t>Zadanie nr: 96 -  Karty chipowe do monitora hemodynamicznego Lidco Rapid</t>
  </si>
  <si>
    <t>Zadanie nr: 102 -Reduktory</t>
  </si>
  <si>
    <t>Zadanie nr: 103 - Preparat znieczulający dla położnic</t>
  </si>
  <si>
    <r>
      <rPr>
        <sz val="11"/>
        <color rgb="FF000000"/>
        <rFont val="Caribi"/>
        <charset val="238"/>
      </rPr>
      <t xml:space="preserve">
 Łyżka do wideolaryngoskopu Is3-L jednorazowego użytku, wykonana z tworzywa, pakowana pojedynczo. Rozmiar S, M, L do wyboru przy zakupie. 
Opakowanie folia-papier, na opakowaniu czytelna informacja o rozmiarze łyżki. 
</t>
    </r>
  </si>
  <si>
    <r>
      <rPr>
        <sz val="11"/>
        <rFont val="Caribi"/>
        <charset val="238"/>
      </rPr>
      <t xml:space="preserve">Pęseta anatomiczna, uszna/nosowa </t>
    </r>
    <r>
      <rPr>
        <sz val="11"/>
        <color rgb="FF000000"/>
        <rFont val="Caribi"/>
        <charset val="238"/>
      </rPr>
      <t>LUCAE długość 14 cm</t>
    </r>
  </si>
  <si>
    <r>
      <rPr>
        <sz val="11"/>
        <rFont val="Caribi"/>
        <charset val="238"/>
      </rPr>
      <t xml:space="preserve">Pęseta anatomiczna, uszna/nosowa </t>
    </r>
    <r>
      <rPr>
        <sz val="11"/>
        <color rgb="FF000000"/>
        <rFont val="Caribi"/>
        <charset val="238"/>
      </rPr>
      <t>LUCAE, delikatna, długość 14 cm</t>
    </r>
  </si>
  <si>
    <t>Zadanie nr 134 – Osłonki na zęby</t>
  </si>
  <si>
    <r>
      <rPr>
        <sz val="10"/>
        <color rgb="FF000000"/>
        <rFont val="Calibri;Calibri"/>
        <family val="2"/>
        <charset val="238"/>
      </rPr>
      <t xml:space="preserve">
 Sprężynowy przyrząd wielorazowego użytku do wykonywania biopsji gruboigłowej z możliwością wyboru głębokości penetracji 22 mm i 15 mm. Przeznaczony do biopsji z tkanek miękkich, takich jak wątroba, nerki, gruczoł krokowy, piersi, śledziona, węzły chłonne i różne guzy nowotworowe tkanek miękkich. Przyrząd posiadający dźwignię bezpieczeństwa. Możliwość wykonania biopsji stereotaktycznej lub pod kontrolą tomografii komputerowej. Możliwość naciągnięcia pistoletu jedną ręką, posiada zawleczkę zapobiegającą przed niepożądanym strzałem; przycisk strzału w tylnej części pistoletu. Pistolet kompatybilny z igłami wprowadzającymi do igieł biopsyjnych. Siła sprężyny wynosi 0,925 N / mm Waga pistoletu: 238 gramów. Długość 120,2 mm. Szerokość 33 mm. Wysokość 34 mm
</t>
    </r>
    <r>
      <rPr>
        <sz val="10"/>
        <color rgb="FF000000"/>
        <rFont val="Arial"/>
        <family val="2"/>
        <charset val="238"/>
      </rPr>
      <t xml:space="preserve"> </t>
    </r>
  </si>
  <si>
    <r>
      <rPr>
        <sz val="10"/>
        <color rgb="FF000000"/>
        <rFont val="Calibri;Calibri"/>
        <family val="2"/>
        <charset val="238"/>
      </rPr>
      <t xml:space="preserve">
 Igły do biopsji gruboigłowej, jednorazowe, wielkość okienka biopsyjnego 22mm. Długość pobranego wycinka 1,9 cm. Igły posiadające zdejmowany, jałowy uchwyt. Grubość igieł oznaczona kolorami. Wszystkie igły kompatybilne z pistoletem Magnum. Możliwość podania leku znieczulającego, w trakcie zabiegu, nie wymaga usuwania igły z pola zabiegowego. Pakowane po 10 szt. Siła sprężyny wynosi 0,925 N / mm. Rozmiary igieł: 12G – dł: 10, 13, 16, 20cm, 14G – dł: 10,13,16,20cm,16G – dł: 10, 13, 16, 20cm, 18G –dł: 10, 13, 16, 20, 25, 30cm, 20G – dł: 10, 13, 16, 20cm
</t>
    </r>
    <r>
      <rPr>
        <sz val="10"/>
        <color rgb="FF000000"/>
        <rFont val="Arial"/>
        <family val="2"/>
        <charset val="238"/>
      </rPr>
      <t xml:space="preserve"> </t>
    </r>
  </si>
  <si>
    <t>Zadanie nr:164 Zestawy do przetoki jelita.</t>
  </si>
  <si>
    <t>Zestaw Boussignac z maską dla dorosłych</t>
  </si>
  <si>
    <t>Lejce do zestawu z poz 2</t>
  </si>
  <si>
    <r>
      <t xml:space="preserve">
</t>
    </r>
    <r>
      <rPr>
        <sz val="11"/>
        <color rgb="FF000000"/>
        <rFont val="Caribi"/>
        <charset val="238"/>
      </rPr>
      <t>Specjalnie zaprojektowany do przezściennego wytwarzania przetoki jelita czczego za pomocą igły.
Tacka zawiera:
- 1 silikonowy cewnik, całkowicie kontrastujący w XRO, długość 60cm średnica 2.0 x 3.2mm
- 1 wprowadzacz typu Desilet
- 1 igła typu Alena Fr 10
- 1 końcówka uciskowa (kod 2196.30)
- 1 17G igła długość 98mm
- 2 łączniki</t>
    </r>
  </si>
  <si>
    <t>op.=100 szt.</t>
  </si>
  <si>
    <t>op. 10szt</t>
  </si>
  <si>
    <t>Zadanie nr: 157 Kontenery i narzedzia</t>
  </si>
  <si>
    <t>Formalina zbuforowana 10%</t>
  </si>
  <si>
    <t>porcja po 1000 ml</t>
  </si>
  <si>
    <t>Zadanie nr:157 Kontenery i narzędzia</t>
  </si>
  <si>
    <t>Konaktor męski typu MLDA szybkozłącze plastokowe do mankietów do nihon Kohden</t>
  </si>
  <si>
    <t>Konaktor żeński typu MLDA szybkozłącze plastikowe do mankietów Nihon Kohden</t>
  </si>
  <si>
    <t>ZOZ/DZP/PN/5/22</t>
  </si>
  <si>
    <t>Producent/Model/Nazwa Handlowa/Nr katalogowy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</si>
</sst>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&quot; zł&quot;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rgb="FF000000"/>
      <name val="Calibri"/>
      <family val="1"/>
      <charset val="1"/>
      <scheme val="minor"/>
    </font>
    <font>
      <sz val="11.5"/>
      <color rgb="FF000000"/>
      <name val="Calibri"/>
      <family val="1"/>
      <charset val="1"/>
      <scheme val="minor"/>
    </font>
    <font>
      <b/>
      <sz val="10"/>
      <color rgb="FF333333"/>
      <name val="Arial"/>
      <family val="2"/>
      <charset val="238"/>
    </font>
    <font>
      <sz val="10"/>
      <color rgb="FF333333"/>
      <name val="Arial"/>
      <family val="2"/>
      <charset val="238"/>
    </font>
    <font>
      <i/>
      <sz val="10"/>
      <color rgb="FF333333"/>
      <name val="Arial"/>
      <family val="2"/>
      <charset val="238"/>
    </font>
    <font>
      <b/>
      <sz val="1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i/>
      <sz val="8"/>
      <name val="Arial"/>
      <family val="2"/>
      <charset val="238"/>
    </font>
    <font>
      <sz val="8"/>
      <name val="Tahoma"/>
      <family val="1"/>
      <charset val="238"/>
    </font>
    <font>
      <sz val="8"/>
      <name val="Calibri"/>
      <family val="1"/>
      <charset val="238"/>
    </font>
    <font>
      <b/>
      <sz val="8"/>
      <name val="Calibri"/>
      <family val="1"/>
      <charset val="238"/>
    </font>
    <font>
      <sz val="11"/>
      <color theme="1"/>
      <name val="Caribi"/>
      <charset val="238"/>
    </font>
    <font>
      <sz val="11"/>
      <color rgb="FF000000"/>
      <name val="Caribi"/>
      <charset val="238"/>
    </font>
    <font>
      <sz val="11"/>
      <name val="Caribi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Calibri;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FFCD00"/>
      <name val="Caribi"/>
      <charset val="238"/>
    </font>
    <font>
      <sz val="11"/>
      <color rgb="FF000000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  <xf numFmtId="0" fontId="38" fillId="0" borderId="0"/>
    <xf numFmtId="9" fontId="38" fillId="0" borderId="0" applyBorder="0" applyProtection="0"/>
  </cellStyleXfs>
  <cellXfs count="55">
    <xf numFmtId="0" fontId="0" fillId="0" borderId="0" xfId="0"/>
    <xf numFmtId="0" fontId="0" fillId="0" borderId="0" xfId="0"/>
    <xf numFmtId="0" fontId="0" fillId="0" borderId="0" xfId="0"/>
    <xf numFmtId="0" fontId="0" fillId="0" borderId="10" xfId="0" applyBorder="1"/>
    <xf numFmtId="0" fontId="0" fillId="0" borderId="10" xfId="0" applyBorder="1"/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33" borderId="10" xfId="0" applyFill="1" applyBorder="1" applyAlignment="1">
      <alignment wrapText="1"/>
    </xf>
    <xf numFmtId="0" fontId="0" fillId="0" borderId="10" xfId="0" applyBorder="1" applyAlignment="1">
      <alignment wrapText="1"/>
    </xf>
    <xf numFmtId="9" fontId="0" fillId="0" borderId="10" xfId="0" applyNumberFormat="1" applyBorder="1"/>
    <xf numFmtId="0" fontId="0" fillId="0" borderId="10" xfId="0" applyFont="1" applyBorder="1"/>
    <xf numFmtId="164" fontId="0" fillId="0" borderId="10" xfId="0" applyNumberFormat="1" applyBorder="1"/>
    <xf numFmtId="0" fontId="16" fillId="0" borderId="10" xfId="0" applyFont="1" applyBorder="1" applyAlignment="1">
      <alignment wrapText="1"/>
    </xf>
    <xf numFmtId="0" fontId="16" fillId="0" borderId="10" xfId="0" applyFont="1" applyBorder="1"/>
    <xf numFmtId="164" fontId="16" fillId="0" borderId="10" xfId="0" applyNumberFormat="1" applyFont="1" applyBorder="1"/>
    <xf numFmtId="9" fontId="0" fillId="0" borderId="10" xfId="42" applyFont="1" applyBorder="1"/>
    <xf numFmtId="0" fontId="0" fillId="33" borderId="10" xfId="0" applyFill="1" applyBorder="1"/>
    <xf numFmtId="0" fontId="0" fillId="0" borderId="10" xfId="0" applyBorder="1" applyAlignment="1"/>
    <xf numFmtId="9" fontId="0" fillId="0" borderId="10" xfId="42" applyFont="1" applyBorder="1" applyAlignment="1"/>
    <xf numFmtId="164" fontId="0" fillId="0" borderId="10" xfId="0" applyNumberFormat="1" applyBorder="1" applyAlignment="1"/>
    <xf numFmtId="0" fontId="0" fillId="0" borderId="10" xfId="0" applyBorder="1" applyAlignment="1">
      <alignment wrapText="1"/>
    </xf>
    <xf numFmtId="0" fontId="0" fillId="0" borderId="10" xfId="0" applyBorder="1"/>
    <xf numFmtId="9" fontId="0" fillId="0" borderId="10" xfId="42" applyFont="1" applyBorder="1" applyAlignment="1">
      <alignment wrapText="1"/>
    </xf>
    <xf numFmtId="164" fontId="0" fillId="0" borderId="10" xfId="0" applyNumberFormat="1" applyBorder="1" applyAlignment="1">
      <alignment wrapText="1"/>
    </xf>
    <xf numFmtId="0" fontId="0" fillId="0" borderId="11" xfId="0" applyBorder="1"/>
    <xf numFmtId="0" fontId="0" fillId="0" borderId="0" xfId="0" applyBorder="1"/>
    <xf numFmtId="0" fontId="0" fillId="0" borderId="12" xfId="0" applyFill="1" applyBorder="1"/>
    <xf numFmtId="44" fontId="0" fillId="0" borderId="10" xfId="0" applyNumberFormat="1" applyBorder="1"/>
    <xf numFmtId="0" fontId="31" fillId="0" borderId="10" xfId="0" applyFont="1" applyBorder="1" applyAlignment="1">
      <alignment wrapText="1"/>
    </xf>
    <xf numFmtId="0" fontId="0" fillId="0" borderId="10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/>
    <xf numFmtId="0" fontId="0" fillId="0" borderId="0" xfId="0"/>
    <xf numFmtId="0" fontId="0" fillId="0" borderId="0" xfId="0" applyAlignment="1">
      <alignment wrapText="1"/>
    </xf>
    <xf numFmtId="0" fontId="0" fillId="0" borderId="10" xfId="0" applyFill="1" applyBorder="1" applyAlignment="1">
      <alignment wrapText="1"/>
    </xf>
    <xf numFmtId="0" fontId="0" fillId="0" borderId="10" xfId="0" applyFont="1" applyFill="1" applyBorder="1" applyAlignment="1">
      <alignment wrapText="1"/>
    </xf>
    <xf numFmtId="164" fontId="0" fillId="0" borderId="10" xfId="0" applyNumberFormat="1" applyFill="1" applyBorder="1" applyAlignment="1">
      <alignment wrapText="1"/>
    </xf>
    <xf numFmtId="0" fontId="34" fillId="0" borderId="10" xfId="0" applyFont="1" applyBorder="1" applyAlignment="1">
      <alignment wrapText="1"/>
    </xf>
    <xf numFmtId="0" fontId="0" fillId="34" borderId="10" xfId="0" applyFont="1" applyFill="1" applyBorder="1" applyAlignment="1">
      <alignment wrapText="1"/>
    </xf>
    <xf numFmtId="9" fontId="0" fillId="0" borderId="10" xfId="42" applyFont="1" applyBorder="1" applyAlignment="1" applyProtection="1">
      <alignment wrapText="1"/>
    </xf>
    <xf numFmtId="165" fontId="0" fillId="0" borderId="10" xfId="0" applyNumberForma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/>
    <xf numFmtId="0" fontId="37" fillId="0" borderId="10" xfId="0" applyFont="1" applyBorder="1" applyAlignment="1">
      <alignment wrapText="1"/>
    </xf>
    <xf numFmtId="0" fontId="32" fillId="0" borderId="10" xfId="0" applyFont="1" applyBorder="1" applyAlignment="1">
      <alignment wrapText="1"/>
    </xf>
    <xf numFmtId="0" fontId="0" fillId="0" borderId="0" xfId="0"/>
    <xf numFmtId="0" fontId="0" fillId="0" borderId="10" xfId="0" applyBorder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10" xfId="0" applyBorder="1" applyAlignment="1">
      <alignment wrapText="1"/>
    </xf>
    <xf numFmtId="0" fontId="0" fillId="0" borderId="10" xfId="0" applyBorder="1"/>
    <xf numFmtId="0" fontId="0" fillId="0" borderId="0" xfId="0" applyAlignment="1">
      <alignment wrapText="1"/>
    </xf>
  </cellXfs>
  <cellStyles count="45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/>
    <cellStyle name="Obliczenia" xfId="11" builtinId="22" customBuiltin="1"/>
    <cellStyle name="Procentowy" xfId="42" builtinId="5"/>
    <cellStyle name="Procentowy 2" xfId="44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zoomScale="110" zoomScaleNormal="110" workbookViewId="0">
      <selection activeCell="J42" sqref="A1:J42"/>
    </sheetView>
  </sheetViews>
  <sheetFormatPr defaultRowHeight="15"/>
  <cols>
    <col min="1" max="1" width="4" customWidth="1"/>
    <col min="2" max="2" width="51.42578125" style="5" customWidth="1"/>
    <col min="3" max="3" width="10.7109375" customWidth="1"/>
    <col min="4" max="4" width="11.5703125" customWidth="1"/>
    <col min="5" max="5" width="10.42578125" customWidth="1"/>
    <col min="6" max="6" width="12" customWidth="1"/>
    <col min="7" max="8" width="10.42578125" customWidth="1"/>
    <col min="9" max="9" width="13" customWidth="1"/>
    <col min="10" max="1025" width="10.42578125" customWidth="1"/>
  </cols>
  <sheetData>
    <row r="1" spans="1:10">
      <c r="B1" s="49" t="s">
        <v>564</v>
      </c>
    </row>
    <row r="2" spans="1:10">
      <c r="B2" s="5" t="s">
        <v>0</v>
      </c>
    </row>
    <row r="4" spans="1:10">
      <c r="A4" s="51" t="s">
        <v>1</v>
      </c>
      <c r="B4" s="51"/>
    </row>
    <row r="5" spans="1:10" s="5" customFormat="1" ht="105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</row>
    <row r="6" spans="1:10" ht="95.25" customHeight="1">
      <c r="A6" s="52" t="s">
        <v>11</v>
      </c>
      <c r="B6" s="52"/>
      <c r="C6" s="52"/>
      <c r="D6" s="52"/>
      <c r="E6" s="52"/>
      <c r="F6" s="52"/>
      <c r="G6" s="52"/>
      <c r="H6" s="52"/>
      <c r="I6" s="52"/>
      <c r="J6" s="52"/>
    </row>
    <row r="7" spans="1:10">
      <c r="A7" s="3">
        <v>1</v>
      </c>
      <c r="B7" s="6" t="s">
        <v>12</v>
      </c>
      <c r="C7" s="3" t="s">
        <v>13</v>
      </c>
      <c r="D7" s="3">
        <v>1200</v>
      </c>
      <c r="E7" s="3"/>
      <c r="F7" s="3"/>
      <c r="G7" s="9"/>
      <c r="H7" s="3"/>
      <c r="I7" s="3"/>
    </row>
    <row r="8" spans="1:10">
      <c r="A8" s="3">
        <v>2</v>
      </c>
      <c r="B8" s="6" t="s">
        <v>14</v>
      </c>
      <c r="C8" s="3" t="s">
        <v>13</v>
      </c>
      <c r="D8" s="3">
        <v>1400</v>
      </c>
      <c r="E8" s="3"/>
      <c r="F8" s="3"/>
      <c r="G8" s="9"/>
      <c r="H8" s="3"/>
      <c r="I8" s="3"/>
      <c r="J8" s="3"/>
    </row>
    <row r="9" spans="1:10">
      <c r="A9" s="3">
        <v>3</v>
      </c>
      <c r="B9" s="6" t="s">
        <v>15</v>
      </c>
      <c r="C9" s="3" t="s">
        <v>13</v>
      </c>
      <c r="D9" s="3">
        <v>1200</v>
      </c>
      <c r="E9" s="3"/>
      <c r="F9" s="3"/>
      <c r="G9" s="9"/>
      <c r="H9" s="3"/>
      <c r="I9" s="3"/>
      <c r="J9" s="3"/>
    </row>
    <row r="10" spans="1:10">
      <c r="A10" s="3">
        <v>4</v>
      </c>
      <c r="B10" s="6" t="s">
        <v>16</v>
      </c>
      <c r="C10" s="3" t="s">
        <v>13</v>
      </c>
      <c r="D10" s="3">
        <v>1300</v>
      </c>
      <c r="E10" s="3"/>
      <c r="F10" s="3"/>
      <c r="G10" s="9"/>
      <c r="H10" s="3"/>
      <c r="I10" s="3"/>
      <c r="J10" s="3"/>
    </row>
    <row r="11" spans="1:10" ht="30">
      <c r="A11" s="3">
        <v>5</v>
      </c>
      <c r="B11" s="6" t="s">
        <v>17</v>
      </c>
      <c r="C11" s="3" t="s">
        <v>13</v>
      </c>
      <c r="D11" s="3">
        <v>150</v>
      </c>
      <c r="E11" s="3"/>
      <c r="F11" s="3"/>
      <c r="G11" s="9"/>
      <c r="H11" s="3"/>
      <c r="I11" s="3"/>
      <c r="J11" s="3"/>
    </row>
    <row r="12" spans="1:10" ht="60">
      <c r="A12" s="3">
        <v>6</v>
      </c>
      <c r="B12" s="6" t="s">
        <v>18</v>
      </c>
      <c r="C12" s="3" t="s">
        <v>19</v>
      </c>
      <c r="D12" s="3">
        <v>5000</v>
      </c>
      <c r="E12" s="3"/>
      <c r="F12" s="3"/>
      <c r="G12" s="9"/>
      <c r="H12" s="3"/>
      <c r="I12" s="3"/>
      <c r="J12" s="3"/>
    </row>
    <row r="13" spans="1:10" ht="13.9" customHeight="1">
      <c r="A13" s="52" t="s">
        <v>20</v>
      </c>
      <c r="B13" s="52"/>
      <c r="C13" s="52"/>
      <c r="D13" s="52"/>
      <c r="E13" s="52"/>
      <c r="F13" s="52">
        <f t="shared" ref="F13:F19" si="0">E13*D13</f>
        <v>0</v>
      </c>
      <c r="G13" s="52"/>
      <c r="H13" s="52"/>
      <c r="I13" s="52"/>
      <c r="J13" s="52"/>
    </row>
    <row r="14" spans="1:10">
      <c r="A14" s="3">
        <v>7</v>
      </c>
      <c r="B14" s="6" t="s">
        <v>21</v>
      </c>
      <c r="C14" s="3" t="s">
        <v>13</v>
      </c>
      <c r="D14" s="3">
        <v>300</v>
      </c>
      <c r="E14" s="3"/>
      <c r="F14" s="3"/>
      <c r="G14" s="9"/>
      <c r="I14" s="10"/>
      <c r="J14" s="3"/>
    </row>
    <row r="15" spans="1:10">
      <c r="A15" s="3">
        <v>8</v>
      </c>
      <c r="B15" s="6" t="s">
        <v>22</v>
      </c>
      <c r="C15" s="3" t="s">
        <v>13</v>
      </c>
      <c r="D15" s="3">
        <v>1000</v>
      </c>
      <c r="E15" s="3"/>
      <c r="F15" s="3"/>
      <c r="G15" s="9"/>
      <c r="H15" s="10"/>
      <c r="I15" s="10"/>
      <c r="J15" s="3"/>
    </row>
    <row r="16" spans="1:10" ht="30">
      <c r="A16" s="3">
        <v>9</v>
      </c>
      <c r="B16" s="6" t="s">
        <v>23</v>
      </c>
      <c r="C16" s="3" t="s">
        <v>19</v>
      </c>
      <c r="D16" s="3">
        <v>36000</v>
      </c>
      <c r="E16" s="3"/>
      <c r="F16" s="3"/>
      <c r="G16" s="9"/>
      <c r="H16" s="10"/>
      <c r="I16" s="10"/>
      <c r="J16" s="3"/>
    </row>
    <row r="17" spans="1:10" ht="30">
      <c r="A17" s="3">
        <v>10</v>
      </c>
      <c r="B17" s="6" t="s">
        <v>24</v>
      </c>
      <c r="C17" s="3" t="s">
        <v>19</v>
      </c>
      <c r="D17" s="3">
        <v>15000</v>
      </c>
      <c r="E17" s="3"/>
      <c r="F17" s="3"/>
      <c r="G17" s="9"/>
      <c r="H17" s="10"/>
      <c r="I17" s="10"/>
      <c r="J17" s="3"/>
    </row>
    <row r="18" spans="1:10" ht="45">
      <c r="A18" s="3">
        <v>11</v>
      </c>
      <c r="B18" s="6" t="s">
        <v>25</v>
      </c>
      <c r="C18" s="3" t="s">
        <v>19</v>
      </c>
      <c r="D18" s="3">
        <v>5000</v>
      </c>
      <c r="E18" s="3"/>
      <c r="F18" s="3"/>
      <c r="G18" s="9"/>
      <c r="H18" s="10"/>
      <c r="I18" s="10"/>
      <c r="J18" s="3"/>
    </row>
    <row r="19" spans="1:10" ht="13.9" customHeight="1">
      <c r="A19" s="53" t="s">
        <v>26</v>
      </c>
      <c r="B19" s="53"/>
      <c r="C19" s="53"/>
      <c r="D19" s="53"/>
      <c r="E19" s="53"/>
      <c r="F19" s="53">
        <f t="shared" si="0"/>
        <v>0</v>
      </c>
      <c r="G19" s="53"/>
      <c r="H19" s="53"/>
      <c r="I19" s="53"/>
      <c r="J19" s="53"/>
    </row>
    <row r="20" spans="1:10">
      <c r="A20" s="3">
        <v>12</v>
      </c>
      <c r="B20" s="6" t="s">
        <v>27</v>
      </c>
      <c r="C20" s="3" t="s">
        <v>28</v>
      </c>
      <c r="D20" s="3"/>
      <c r="E20" s="3"/>
      <c r="F20" s="3"/>
      <c r="G20" s="9"/>
      <c r="I20" s="3"/>
      <c r="J20" s="3"/>
    </row>
    <row r="21" spans="1:10">
      <c r="A21" s="3">
        <v>13</v>
      </c>
      <c r="B21" s="6" t="s">
        <v>29</v>
      </c>
      <c r="C21" s="3" t="s">
        <v>28</v>
      </c>
      <c r="D21" s="3"/>
      <c r="E21" s="3"/>
      <c r="F21" s="3"/>
      <c r="G21" s="9"/>
      <c r="H21" s="3"/>
      <c r="I21" s="3"/>
      <c r="J21" s="3"/>
    </row>
    <row r="22" spans="1:10">
      <c r="A22" s="3">
        <v>14</v>
      </c>
      <c r="B22" s="6" t="s">
        <v>30</v>
      </c>
      <c r="C22" s="3" t="s">
        <v>28</v>
      </c>
      <c r="D22" s="3"/>
      <c r="E22" s="3"/>
      <c r="F22" s="3"/>
      <c r="G22" s="9"/>
      <c r="H22" s="3"/>
      <c r="I22" s="3"/>
      <c r="J22" s="3"/>
    </row>
    <row r="23" spans="1:10">
      <c r="A23" s="3">
        <v>15</v>
      </c>
      <c r="B23" s="6" t="s">
        <v>31</v>
      </c>
      <c r="C23" s="3" t="s">
        <v>28</v>
      </c>
      <c r="D23" s="3"/>
      <c r="E23" s="3"/>
      <c r="F23" s="3"/>
      <c r="G23" s="9"/>
      <c r="H23" s="3"/>
      <c r="I23" s="3"/>
      <c r="J23" s="3"/>
    </row>
    <row r="24" spans="1:10">
      <c r="A24" s="3">
        <v>16</v>
      </c>
      <c r="B24" s="6" t="s">
        <v>32</v>
      </c>
      <c r="C24" s="3" t="s">
        <v>28</v>
      </c>
      <c r="D24" s="3"/>
      <c r="E24" s="3"/>
      <c r="F24" s="3"/>
      <c r="G24" s="9"/>
      <c r="H24" s="3"/>
      <c r="I24" s="3"/>
      <c r="J24" s="3"/>
    </row>
    <row r="25" spans="1:10">
      <c r="A25" s="3">
        <v>17</v>
      </c>
      <c r="B25" s="6" t="s">
        <v>33</v>
      </c>
      <c r="C25" s="3" t="s">
        <v>28</v>
      </c>
      <c r="D25" s="3"/>
      <c r="E25" s="3"/>
      <c r="F25" s="3"/>
      <c r="G25" s="9"/>
      <c r="H25" s="3"/>
      <c r="I25" s="3"/>
      <c r="J25" s="3"/>
    </row>
    <row r="26" spans="1:10">
      <c r="A26" s="3">
        <v>18</v>
      </c>
      <c r="B26" s="6" t="s">
        <v>34</v>
      </c>
      <c r="C26" s="3" t="s">
        <v>28</v>
      </c>
      <c r="D26" s="3"/>
      <c r="E26" s="3"/>
      <c r="F26" s="3"/>
      <c r="G26" s="9"/>
      <c r="H26" s="3"/>
      <c r="I26" s="3"/>
      <c r="J26" s="3"/>
    </row>
    <row r="27" spans="1:10">
      <c r="A27" s="3">
        <v>19</v>
      </c>
      <c r="B27" s="6" t="s">
        <v>35</v>
      </c>
      <c r="C27" s="3" t="s">
        <v>28</v>
      </c>
      <c r="D27" s="3"/>
      <c r="E27" s="3"/>
      <c r="F27" s="3"/>
      <c r="G27" s="9"/>
      <c r="H27" s="3"/>
      <c r="I27" s="3"/>
      <c r="J27" s="3"/>
    </row>
    <row r="28" spans="1:10">
      <c r="A28" s="3">
        <v>20</v>
      </c>
      <c r="B28" s="6" t="s">
        <v>36</v>
      </c>
      <c r="C28" s="3" t="s">
        <v>28</v>
      </c>
      <c r="D28" s="3"/>
      <c r="E28" s="3"/>
      <c r="F28" s="3"/>
      <c r="G28" s="9"/>
      <c r="H28" s="3"/>
      <c r="I28" s="3"/>
      <c r="J28" s="3"/>
    </row>
    <row r="29" spans="1:10">
      <c r="A29" s="3">
        <v>21</v>
      </c>
      <c r="B29" s="6" t="s">
        <v>37</v>
      </c>
      <c r="C29" s="3" t="s">
        <v>38</v>
      </c>
      <c r="D29" s="3"/>
      <c r="E29" s="3"/>
      <c r="F29" s="3"/>
      <c r="G29" s="9"/>
      <c r="H29" s="3"/>
      <c r="I29" s="3"/>
      <c r="J29" s="3"/>
    </row>
    <row r="30" spans="1:10" ht="45">
      <c r="A30" s="3">
        <v>22</v>
      </c>
      <c r="B30" s="6" t="s">
        <v>39</v>
      </c>
      <c r="C30" s="3" t="s">
        <v>28</v>
      </c>
      <c r="D30" s="3"/>
      <c r="E30" s="3"/>
      <c r="F30" s="3"/>
      <c r="G30" s="9"/>
      <c r="H30" s="3"/>
      <c r="I30" s="3"/>
      <c r="J30" s="3"/>
    </row>
    <row r="31" spans="1:10" ht="45">
      <c r="A31" s="3">
        <v>23</v>
      </c>
      <c r="B31" s="6" t="s">
        <v>40</v>
      </c>
      <c r="C31" s="3" t="s">
        <v>28</v>
      </c>
      <c r="D31" s="3"/>
      <c r="E31" s="3"/>
      <c r="F31" s="3"/>
      <c r="G31" s="9"/>
      <c r="H31" s="3"/>
      <c r="I31" s="3"/>
      <c r="J31" s="3"/>
    </row>
    <row r="32" spans="1:10">
      <c r="A32" s="3">
        <v>24</v>
      </c>
      <c r="B32" s="6" t="s">
        <v>41</v>
      </c>
      <c r="C32" s="3" t="s">
        <v>19</v>
      </c>
      <c r="D32" s="3"/>
      <c r="E32" s="3"/>
      <c r="F32" s="3"/>
      <c r="G32" s="9"/>
      <c r="H32" s="3"/>
      <c r="I32" s="3"/>
      <c r="J32" s="3"/>
    </row>
    <row r="33" spans="1:10">
      <c r="A33" s="3">
        <v>25</v>
      </c>
      <c r="B33" s="6" t="s">
        <v>42</v>
      </c>
      <c r="C33" s="3" t="s">
        <v>19</v>
      </c>
      <c r="D33" s="3"/>
      <c r="E33" s="3"/>
      <c r="F33" s="3"/>
      <c r="G33" s="9"/>
      <c r="H33" s="3"/>
      <c r="I33" s="3"/>
      <c r="J33" s="3"/>
    </row>
    <row r="34" spans="1:10">
      <c r="A34" s="3">
        <v>26</v>
      </c>
      <c r="B34" s="6" t="s">
        <v>43</v>
      </c>
      <c r="C34" s="3" t="s">
        <v>28</v>
      </c>
      <c r="D34" s="3"/>
      <c r="E34" s="3"/>
      <c r="F34" s="3"/>
      <c r="G34" s="9"/>
      <c r="H34" s="3"/>
      <c r="I34" s="3"/>
      <c r="J34" s="3"/>
    </row>
    <row r="35" spans="1:10">
      <c r="A35" s="3">
        <v>27</v>
      </c>
      <c r="B35" s="6" t="s">
        <v>44</v>
      </c>
      <c r="C35" s="3" t="s">
        <v>28</v>
      </c>
      <c r="D35" s="3"/>
      <c r="E35" s="3"/>
      <c r="F35" s="3"/>
      <c r="G35" s="9"/>
      <c r="H35" s="3"/>
      <c r="I35" s="3"/>
      <c r="J35" s="3"/>
    </row>
    <row r="36" spans="1:10">
      <c r="A36" s="3">
        <v>28</v>
      </c>
      <c r="B36" s="6" t="s">
        <v>45</v>
      </c>
      <c r="C36" s="3" t="s">
        <v>28</v>
      </c>
      <c r="D36" s="3"/>
      <c r="E36" s="3"/>
      <c r="F36" s="3"/>
      <c r="G36" s="9"/>
      <c r="H36" s="3"/>
      <c r="I36" s="3"/>
      <c r="J36" s="3"/>
    </row>
    <row r="37" spans="1:10" ht="61.5">
      <c r="A37" s="3">
        <v>29</v>
      </c>
      <c r="B37" s="6" t="s">
        <v>46</v>
      </c>
      <c r="C37" s="3" t="s">
        <v>47</v>
      </c>
      <c r="D37" s="3"/>
      <c r="E37" s="3"/>
      <c r="F37" s="3"/>
      <c r="G37" s="9"/>
      <c r="H37" s="3"/>
      <c r="I37" s="3"/>
      <c r="J37" s="3"/>
    </row>
    <row r="38" spans="1:10">
      <c r="A38" s="3"/>
      <c r="B38" s="12" t="s">
        <v>48</v>
      </c>
      <c r="C38" s="13"/>
      <c r="D38" s="13"/>
      <c r="E38" s="14"/>
      <c r="F38" s="14">
        <f>SUM(F7:F37)</f>
        <v>0</v>
      </c>
      <c r="G38" s="14"/>
      <c r="H38" s="14"/>
      <c r="I38" s="14">
        <f>SUM(I7:I37)</f>
        <v>0</v>
      </c>
      <c r="J38" s="13"/>
    </row>
    <row r="41" spans="1:10">
      <c r="B41" s="5" t="s">
        <v>49</v>
      </c>
      <c r="H41" t="s">
        <v>50</v>
      </c>
    </row>
    <row r="42" spans="1:10">
      <c r="B42" s="5" t="s">
        <v>51</v>
      </c>
      <c r="I42" t="s">
        <v>52</v>
      </c>
    </row>
  </sheetData>
  <mergeCells count="4">
    <mergeCell ref="A4:B4"/>
    <mergeCell ref="A6:J6"/>
    <mergeCell ref="A13:J13"/>
    <mergeCell ref="A19:J19"/>
  </mergeCells>
  <pageMargins left="0.78749999999999998" right="0.78749999999999998" top="1.05277777777778" bottom="1.05277777777778" header="0.78749999999999998" footer="0.78749999999999998"/>
  <pageSetup paperSize="9" scale="5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7"/>
  <sheetViews>
    <sheetView zoomScale="110" zoomScaleNormal="110" workbookViewId="0">
      <selection activeCell="J17" sqref="A1:J17"/>
    </sheetView>
  </sheetViews>
  <sheetFormatPr defaultRowHeight="15"/>
  <cols>
    <col min="1" max="1" width="5" customWidth="1"/>
    <col min="2" max="2" width="44.42578125" customWidth="1"/>
    <col min="3" max="3" width="11.140625" customWidth="1"/>
    <col min="4" max="4" width="7.85546875" customWidth="1"/>
    <col min="5" max="5" width="12.140625" customWidth="1"/>
    <col min="6" max="6" width="11.140625" customWidth="1"/>
    <col min="7" max="7" width="10" customWidth="1"/>
    <col min="8" max="8" width="12.140625" customWidth="1"/>
    <col min="9" max="9" width="10.140625" customWidth="1"/>
    <col min="10" max="1025" width="11.1406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4" spans="1:10">
      <c r="A4" s="3" t="s">
        <v>53</v>
      </c>
      <c r="B4" s="3"/>
      <c r="C4" s="3"/>
      <c r="D4" s="3"/>
      <c r="E4" s="3"/>
      <c r="F4" s="3"/>
      <c r="G4" s="3"/>
      <c r="H4" s="3"/>
      <c r="I4" s="3"/>
      <c r="J4" s="3"/>
    </row>
    <row r="5" spans="1:10" ht="90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</row>
    <row r="6" spans="1:10">
      <c r="A6" s="3">
        <v>1</v>
      </c>
      <c r="B6" s="3" t="s">
        <v>54</v>
      </c>
      <c r="C6" s="3" t="s">
        <v>55</v>
      </c>
      <c r="D6" s="3">
        <v>5</v>
      </c>
      <c r="E6" s="3"/>
      <c r="F6" s="3"/>
      <c r="G6" s="9"/>
      <c r="H6" s="3"/>
      <c r="I6" s="3"/>
      <c r="J6" s="3"/>
    </row>
    <row r="7" spans="1:10" ht="18.75" customHeight="1">
      <c r="A7" s="3">
        <v>2</v>
      </c>
      <c r="B7" s="3" t="s">
        <v>56</v>
      </c>
      <c r="C7" s="3" t="s">
        <v>55</v>
      </c>
      <c r="D7" s="3">
        <v>5</v>
      </c>
      <c r="E7" s="3"/>
      <c r="F7" s="3"/>
      <c r="G7" s="9"/>
      <c r="H7" s="3"/>
      <c r="I7" s="3"/>
      <c r="J7" s="3"/>
    </row>
    <row r="8" spans="1:10" ht="21" customHeight="1">
      <c r="A8" s="3">
        <v>3</v>
      </c>
      <c r="B8" s="3" t="s">
        <v>57</v>
      </c>
      <c r="C8" s="3" t="s">
        <v>55</v>
      </c>
      <c r="D8" s="3">
        <v>5</v>
      </c>
      <c r="E8" s="3"/>
      <c r="F8" s="3"/>
      <c r="G8" s="9"/>
      <c r="H8" s="3"/>
      <c r="I8" s="3"/>
      <c r="J8" s="3"/>
    </row>
    <row r="9" spans="1:10">
      <c r="A9" s="3"/>
      <c r="B9" s="3" t="s">
        <v>48</v>
      </c>
      <c r="C9" s="3"/>
      <c r="D9" s="3"/>
      <c r="E9" s="3"/>
      <c r="F9" s="11">
        <f>SUM(F6:F8)</f>
        <v>0</v>
      </c>
      <c r="G9" s="11"/>
      <c r="H9" s="11"/>
      <c r="I9" s="11">
        <f>SUM(I6:I8)</f>
        <v>0</v>
      </c>
      <c r="J9" s="3"/>
    </row>
    <row r="10" spans="1:10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>
      <c r="A11" s="3"/>
      <c r="B11" s="3" t="s">
        <v>58</v>
      </c>
      <c r="C11" s="3"/>
      <c r="D11" s="3"/>
      <c r="E11" s="3"/>
      <c r="F11" s="3"/>
      <c r="G11" s="3"/>
      <c r="H11" s="3"/>
      <c r="I11" s="3"/>
      <c r="J11" s="3"/>
    </row>
    <row r="12" spans="1:10" ht="137.25" customHeight="1">
      <c r="A12" s="3"/>
      <c r="B12" s="52" t="s">
        <v>59</v>
      </c>
      <c r="C12" s="52"/>
      <c r="D12" s="52"/>
      <c r="E12" s="52"/>
      <c r="F12" s="52"/>
      <c r="G12" s="52"/>
      <c r="H12" s="52"/>
      <c r="I12" s="52"/>
      <c r="J12" s="52"/>
    </row>
    <row r="16" spans="1:10">
      <c r="B16" t="s">
        <v>49</v>
      </c>
      <c r="H16" t="s">
        <v>50</v>
      </c>
    </row>
    <row r="17" spans="2:8">
      <c r="B17" t="s">
        <v>51</v>
      </c>
      <c r="H17" t="s">
        <v>52</v>
      </c>
    </row>
  </sheetData>
  <mergeCells count="1">
    <mergeCell ref="B12:J12"/>
  </mergeCells>
  <pageMargins left="0.78749999999999998" right="0.78749999999999998" top="1.05277777777778" bottom="1.05277777777778" header="0.78749999999999998" footer="0.78749999999999998"/>
  <pageSetup paperSize="9" scale="58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9"/>
  <sheetViews>
    <sheetView zoomScale="110" zoomScaleNormal="110" workbookViewId="0">
      <selection activeCell="J39" sqref="A1:J39"/>
    </sheetView>
  </sheetViews>
  <sheetFormatPr defaultRowHeight="15"/>
  <cols>
    <col min="1" max="1" width="4" customWidth="1"/>
    <col min="2" max="2" width="50.42578125" style="5" customWidth="1"/>
    <col min="3" max="3" width="10" customWidth="1"/>
    <col min="4" max="4" width="6.140625" customWidth="1"/>
    <col min="5" max="5" width="12.140625" customWidth="1"/>
    <col min="6" max="6" width="13.28515625" customWidth="1"/>
    <col min="7" max="7" width="5.7109375" customWidth="1"/>
    <col min="8" max="8" width="12.140625" customWidth="1"/>
    <col min="9" max="9" width="13.7109375" customWidth="1"/>
    <col min="10" max="10" width="9.85546875" customWidth="1"/>
    <col min="11" max="1023" width="8.28515625" customWidth="1"/>
    <col min="1024" max="1025" width="10.42578125" customWidth="1"/>
  </cols>
  <sheetData>
    <row r="1" spans="1:12" ht="10.5" customHeight="1"/>
    <row r="2" spans="1:12" s="49" customFormat="1">
      <c r="B2" s="49" t="s">
        <v>564</v>
      </c>
    </row>
    <row r="3" spans="1:12" s="49" customFormat="1">
      <c r="B3" s="50" t="s">
        <v>0</v>
      </c>
    </row>
    <row r="4" spans="1:12">
      <c r="A4" s="3" t="s">
        <v>60</v>
      </c>
      <c r="B4" s="6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66" customHeight="1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  <c r="K5" s="7"/>
      <c r="L5" s="7"/>
    </row>
    <row r="6" spans="1:12" ht="30">
      <c r="A6" s="3">
        <v>1</v>
      </c>
      <c r="B6" s="6" t="s">
        <v>61</v>
      </c>
      <c r="C6" s="3" t="s">
        <v>62</v>
      </c>
      <c r="D6" s="3">
        <v>80</v>
      </c>
      <c r="E6" s="3"/>
      <c r="F6" s="3"/>
      <c r="G6" s="9"/>
      <c r="H6" s="3"/>
      <c r="I6" s="3"/>
      <c r="J6" s="3"/>
      <c r="K6" s="3"/>
      <c r="L6" s="3"/>
    </row>
    <row r="7" spans="1:12">
      <c r="A7" s="3">
        <v>2</v>
      </c>
      <c r="B7" s="6" t="s">
        <v>63</v>
      </c>
      <c r="C7" s="3" t="s">
        <v>19</v>
      </c>
      <c r="D7" s="3">
        <v>10</v>
      </c>
      <c r="E7" s="3"/>
      <c r="F7" s="3"/>
      <c r="G7" s="15"/>
      <c r="H7" s="3"/>
      <c r="I7" s="3"/>
      <c r="J7" s="3"/>
      <c r="K7" s="3"/>
      <c r="L7" s="3"/>
    </row>
    <row r="8" spans="1:12" ht="27.4" customHeight="1">
      <c r="A8" s="3">
        <v>3</v>
      </c>
      <c r="B8" s="6" t="s">
        <v>64</v>
      </c>
      <c r="C8" s="3" t="s">
        <v>19</v>
      </c>
      <c r="D8" s="3">
        <v>8</v>
      </c>
      <c r="E8" s="3"/>
      <c r="F8" s="3"/>
      <c r="G8" s="15"/>
      <c r="H8" s="3"/>
      <c r="I8" s="3"/>
      <c r="J8" s="3"/>
      <c r="K8" s="3"/>
      <c r="L8" s="3"/>
    </row>
    <row r="9" spans="1:12" ht="27.4" customHeight="1">
      <c r="A9" s="3">
        <v>4</v>
      </c>
      <c r="B9" s="6" t="s">
        <v>65</v>
      </c>
      <c r="C9" s="3" t="s">
        <v>19</v>
      </c>
      <c r="D9" s="3">
        <v>4</v>
      </c>
      <c r="E9" s="3"/>
      <c r="F9" s="3"/>
      <c r="G9" s="15"/>
      <c r="H9" s="3"/>
      <c r="I9" s="3"/>
      <c r="J9" s="3"/>
      <c r="K9" s="3"/>
      <c r="L9" s="3"/>
    </row>
    <row r="10" spans="1:12" ht="30">
      <c r="A10" s="3">
        <v>5</v>
      </c>
      <c r="B10" s="6" t="s">
        <v>66</v>
      </c>
      <c r="C10" s="3" t="s">
        <v>67</v>
      </c>
      <c r="D10" s="3">
        <v>6</v>
      </c>
      <c r="E10" s="3"/>
      <c r="F10" s="3"/>
      <c r="G10" s="15"/>
      <c r="H10" s="3"/>
      <c r="I10" s="3"/>
      <c r="J10" s="3"/>
      <c r="K10" s="3"/>
      <c r="L10" s="3"/>
    </row>
    <row r="11" spans="1:12" ht="76.5" customHeight="1">
      <c r="A11" s="3">
        <v>6</v>
      </c>
      <c r="B11" s="6" t="s">
        <v>68</v>
      </c>
      <c r="C11" s="3" t="s">
        <v>69</v>
      </c>
      <c r="D11" s="3">
        <v>70</v>
      </c>
      <c r="E11" s="3"/>
      <c r="F11" s="3"/>
      <c r="G11" s="15"/>
      <c r="H11" s="3"/>
      <c r="I11" s="3"/>
      <c r="J11" s="3"/>
      <c r="K11" s="3"/>
      <c r="L11" s="3"/>
    </row>
    <row r="12" spans="1:12">
      <c r="A12" s="3">
        <v>7</v>
      </c>
      <c r="B12" s="6" t="s">
        <v>70</v>
      </c>
      <c r="C12" s="3" t="s">
        <v>556</v>
      </c>
      <c r="D12" s="3">
        <v>1</v>
      </c>
      <c r="E12" s="3"/>
      <c r="F12" s="3"/>
      <c r="G12" s="15"/>
      <c r="H12" s="3"/>
      <c r="I12" s="3"/>
      <c r="J12" s="3"/>
      <c r="K12" s="3"/>
      <c r="L12" s="3"/>
    </row>
    <row r="13" spans="1:12">
      <c r="A13" s="3">
        <v>8</v>
      </c>
      <c r="B13" s="6" t="s">
        <v>71</v>
      </c>
      <c r="C13" s="3" t="s">
        <v>19</v>
      </c>
      <c r="D13" s="3">
        <v>4</v>
      </c>
      <c r="E13" s="3"/>
      <c r="F13" s="3"/>
      <c r="G13" s="15"/>
      <c r="H13" s="3"/>
      <c r="I13" s="3"/>
      <c r="J13" s="3"/>
      <c r="K13" s="3"/>
      <c r="L13" s="3"/>
    </row>
    <row r="14" spans="1:12">
      <c r="A14" s="3">
        <v>9</v>
      </c>
      <c r="B14" s="6" t="s">
        <v>72</v>
      </c>
      <c r="C14" s="3" t="s">
        <v>19</v>
      </c>
      <c r="D14" s="3">
        <v>2</v>
      </c>
      <c r="E14" s="3"/>
      <c r="F14" s="3"/>
      <c r="G14" s="15"/>
      <c r="H14" s="3"/>
      <c r="I14" s="3"/>
      <c r="J14" s="3"/>
      <c r="K14" s="3"/>
      <c r="L14" s="3"/>
    </row>
    <row r="15" spans="1:12">
      <c r="A15" s="3">
        <v>10</v>
      </c>
      <c r="B15" s="6" t="s">
        <v>73</v>
      </c>
      <c r="C15" s="3" t="s">
        <v>19</v>
      </c>
      <c r="D15" s="3">
        <v>4</v>
      </c>
      <c r="E15" s="3"/>
      <c r="F15" s="3"/>
      <c r="G15" s="15"/>
      <c r="H15" s="3"/>
      <c r="I15" s="3"/>
      <c r="J15" s="3"/>
      <c r="K15" s="3"/>
      <c r="L15" s="3"/>
    </row>
    <row r="16" spans="1:12" ht="45">
      <c r="A16" s="3">
        <v>11</v>
      </c>
      <c r="B16" s="6" t="s">
        <v>74</v>
      </c>
      <c r="C16" s="3" t="s">
        <v>19</v>
      </c>
      <c r="D16" s="3">
        <v>4</v>
      </c>
      <c r="E16" s="3"/>
      <c r="F16" s="3"/>
      <c r="G16" s="15"/>
      <c r="H16" s="3"/>
      <c r="I16" s="3"/>
      <c r="J16" s="3"/>
      <c r="K16" s="3"/>
      <c r="L16" s="3"/>
    </row>
    <row r="17" spans="1:12" ht="45">
      <c r="A17" s="3">
        <v>12</v>
      </c>
      <c r="B17" s="6" t="s">
        <v>75</v>
      </c>
      <c r="C17" s="3" t="s">
        <v>19</v>
      </c>
      <c r="D17" s="3">
        <v>4</v>
      </c>
      <c r="E17" s="3"/>
      <c r="F17" s="3"/>
      <c r="G17" s="15"/>
      <c r="H17" s="3"/>
      <c r="I17" s="3"/>
      <c r="J17" s="3"/>
      <c r="K17" s="3"/>
      <c r="L17" s="3"/>
    </row>
    <row r="18" spans="1:12" ht="45">
      <c r="A18" s="3">
        <v>13</v>
      </c>
      <c r="B18" s="6" t="s">
        <v>76</v>
      </c>
      <c r="C18" s="3" t="s">
        <v>19</v>
      </c>
      <c r="D18" s="3">
        <v>2</v>
      </c>
      <c r="E18" s="3"/>
      <c r="F18" s="3"/>
      <c r="G18" s="15"/>
      <c r="H18" s="3"/>
      <c r="I18" s="3"/>
      <c r="J18" s="3"/>
      <c r="K18" s="3"/>
      <c r="L18" s="3"/>
    </row>
    <row r="19" spans="1:12" ht="30">
      <c r="A19" s="3">
        <v>14</v>
      </c>
      <c r="B19" s="6" t="s">
        <v>77</v>
      </c>
      <c r="C19" s="3" t="s">
        <v>19</v>
      </c>
      <c r="D19" s="3">
        <v>2</v>
      </c>
      <c r="E19" s="3"/>
      <c r="F19" s="3"/>
      <c r="G19" s="15"/>
      <c r="H19" s="3"/>
      <c r="I19" s="3"/>
      <c r="J19" s="3"/>
      <c r="K19" s="3"/>
      <c r="L19" s="3"/>
    </row>
    <row r="20" spans="1:12">
      <c r="A20" s="3">
        <v>15</v>
      </c>
      <c r="B20" s="6" t="s">
        <v>78</v>
      </c>
      <c r="C20" s="3" t="s">
        <v>19</v>
      </c>
      <c r="D20" s="3">
        <v>2</v>
      </c>
      <c r="E20" s="3"/>
      <c r="F20" s="3"/>
      <c r="G20" s="15"/>
      <c r="H20" s="3"/>
      <c r="I20" s="3"/>
      <c r="J20" s="3"/>
      <c r="K20" s="3"/>
      <c r="L20" s="3"/>
    </row>
    <row r="21" spans="1:12" ht="30">
      <c r="A21" s="3">
        <v>16</v>
      </c>
      <c r="B21" s="6" t="s">
        <v>79</v>
      </c>
      <c r="C21" s="3" t="s">
        <v>19</v>
      </c>
      <c r="D21" s="3">
        <v>2</v>
      </c>
      <c r="E21" s="3"/>
      <c r="F21" s="3"/>
      <c r="G21" s="15"/>
      <c r="H21" s="3"/>
      <c r="I21" s="3"/>
      <c r="J21" s="3"/>
      <c r="K21" s="3"/>
      <c r="L21" s="3"/>
    </row>
    <row r="22" spans="1:12" ht="49.5" customHeight="1">
      <c r="A22" s="3">
        <v>17</v>
      </c>
      <c r="B22" s="6" t="s">
        <v>80</v>
      </c>
      <c r="C22" s="3" t="s">
        <v>19</v>
      </c>
      <c r="D22" s="3">
        <v>4</v>
      </c>
      <c r="E22" s="3"/>
      <c r="F22" s="3"/>
      <c r="G22" s="15"/>
      <c r="H22" s="3"/>
      <c r="I22" s="3"/>
      <c r="J22" s="3"/>
      <c r="K22" s="3"/>
      <c r="L22" s="3"/>
    </row>
    <row r="23" spans="1:12" ht="38.25" customHeight="1">
      <c r="A23" s="3">
        <v>18</v>
      </c>
      <c r="B23" s="6" t="s">
        <v>81</v>
      </c>
      <c r="C23" s="3" t="s">
        <v>19</v>
      </c>
      <c r="D23" s="3">
        <v>2</v>
      </c>
      <c r="E23" s="3"/>
      <c r="F23" s="3"/>
      <c r="G23" s="15"/>
      <c r="H23" s="3"/>
      <c r="I23" s="3"/>
      <c r="J23" s="3"/>
      <c r="K23" s="3"/>
      <c r="L23" s="3"/>
    </row>
    <row r="24" spans="1:12" ht="38.25" customHeight="1">
      <c r="A24" s="3">
        <v>19</v>
      </c>
      <c r="B24" s="6" t="s">
        <v>82</v>
      </c>
      <c r="C24" s="3" t="s">
        <v>19</v>
      </c>
      <c r="D24" s="3">
        <v>1</v>
      </c>
      <c r="E24" s="3"/>
      <c r="F24" s="3"/>
      <c r="G24" s="15"/>
      <c r="H24" s="3"/>
      <c r="I24" s="3"/>
      <c r="J24" s="3"/>
      <c r="K24" s="3"/>
      <c r="L24" s="3"/>
    </row>
    <row r="25" spans="1:12" ht="38.25" customHeight="1">
      <c r="A25" s="3">
        <v>20</v>
      </c>
      <c r="B25" s="6" t="s">
        <v>83</v>
      </c>
      <c r="C25" s="3" t="s">
        <v>19</v>
      </c>
      <c r="D25" s="3">
        <v>4</v>
      </c>
      <c r="E25" s="3"/>
      <c r="F25" s="3"/>
      <c r="G25" s="15"/>
      <c r="H25" s="3"/>
      <c r="I25" s="3"/>
      <c r="J25" s="3"/>
      <c r="K25" s="3"/>
      <c r="L25" s="3"/>
    </row>
    <row r="26" spans="1:12">
      <c r="A26" s="3">
        <v>21</v>
      </c>
      <c r="B26" s="6" t="s">
        <v>84</v>
      </c>
      <c r="C26" s="3" t="s">
        <v>19</v>
      </c>
      <c r="D26" s="3">
        <v>2</v>
      </c>
      <c r="E26" s="3"/>
      <c r="F26" s="3"/>
      <c r="G26" s="15"/>
      <c r="H26" s="3"/>
      <c r="I26" s="3"/>
      <c r="J26" s="3"/>
      <c r="K26" s="3"/>
      <c r="L26" s="3"/>
    </row>
    <row r="27" spans="1:12" ht="30">
      <c r="A27" s="3">
        <v>22</v>
      </c>
      <c r="B27" s="6" t="s">
        <v>85</v>
      </c>
      <c r="C27" s="3" t="s">
        <v>19</v>
      </c>
      <c r="D27" s="3">
        <v>2</v>
      </c>
      <c r="E27" s="3"/>
      <c r="F27" s="3"/>
      <c r="G27" s="15"/>
      <c r="H27" s="3"/>
      <c r="I27" s="3"/>
      <c r="J27" s="3"/>
      <c r="K27" s="3"/>
      <c r="L27" s="3"/>
    </row>
    <row r="28" spans="1:12" ht="30">
      <c r="A28" s="3">
        <v>23</v>
      </c>
      <c r="B28" s="6" t="s">
        <v>86</v>
      </c>
      <c r="C28" s="3" t="s">
        <v>19</v>
      </c>
      <c r="D28" s="3">
        <v>1</v>
      </c>
      <c r="E28" s="3"/>
      <c r="F28" s="3"/>
      <c r="G28" s="15"/>
      <c r="H28" s="3"/>
      <c r="I28" s="3"/>
      <c r="J28" s="3"/>
      <c r="K28" s="3"/>
      <c r="L28" s="3"/>
    </row>
    <row r="29" spans="1:12" ht="30">
      <c r="A29" s="3">
        <v>24</v>
      </c>
      <c r="B29" s="6" t="s">
        <v>87</v>
      </c>
      <c r="C29" s="3" t="s">
        <v>19</v>
      </c>
      <c r="D29" s="3">
        <v>1</v>
      </c>
      <c r="E29" s="3"/>
      <c r="F29" s="3"/>
      <c r="G29" s="15"/>
      <c r="H29" s="3"/>
      <c r="I29" s="3"/>
      <c r="J29" s="3"/>
      <c r="K29" s="3"/>
      <c r="L29" s="3"/>
    </row>
    <row r="30" spans="1:12">
      <c r="A30" s="3">
        <v>25</v>
      </c>
      <c r="B30" s="6" t="s">
        <v>88</v>
      </c>
      <c r="C30" s="3" t="s">
        <v>19</v>
      </c>
      <c r="D30" s="3">
        <v>3</v>
      </c>
      <c r="E30" s="3"/>
      <c r="F30" s="3"/>
      <c r="G30" s="15"/>
      <c r="H30" s="3"/>
      <c r="I30" s="3"/>
      <c r="J30" s="3"/>
      <c r="K30" s="3"/>
      <c r="L30" s="3"/>
    </row>
    <row r="31" spans="1:12" ht="30">
      <c r="A31" s="3">
        <v>26</v>
      </c>
      <c r="B31" s="6" t="s">
        <v>89</v>
      </c>
      <c r="C31" s="3" t="s">
        <v>19</v>
      </c>
      <c r="D31" s="3">
        <v>1</v>
      </c>
      <c r="E31" s="3"/>
      <c r="F31" s="3"/>
      <c r="G31" s="15"/>
      <c r="H31" s="3"/>
      <c r="I31" s="3"/>
      <c r="J31" s="3"/>
      <c r="K31" s="3"/>
      <c r="L31" s="3"/>
    </row>
    <row r="32" spans="1:12" ht="30">
      <c r="A32" s="3">
        <v>27</v>
      </c>
      <c r="B32" s="6" t="s">
        <v>90</v>
      </c>
      <c r="C32" s="3" t="s">
        <v>19</v>
      </c>
      <c r="D32" s="3">
        <v>3</v>
      </c>
      <c r="E32" s="3"/>
      <c r="F32" s="3"/>
      <c r="G32" s="15"/>
      <c r="H32" s="3"/>
      <c r="I32" s="3"/>
      <c r="J32" s="3"/>
      <c r="K32" s="3"/>
      <c r="L32" s="3"/>
    </row>
    <row r="33" spans="1:12" ht="30">
      <c r="A33" s="3">
        <v>28</v>
      </c>
      <c r="B33" s="6" t="s">
        <v>91</v>
      </c>
      <c r="C33" s="3" t="s">
        <v>19</v>
      </c>
      <c r="D33" s="3">
        <v>2</v>
      </c>
      <c r="E33" s="3"/>
      <c r="F33" s="3"/>
      <c r="G33" s="15"/>
      <c r="H33" s="3"/>
      <c r="I33" s="3"/>
      <c r="J33" s="3"/>
      <c r="K33" s="3"/>
      <c r="L33" s="3"/>
    </row>
    <row r="34" spans="1:12" ht="30">
      <c r="A34" s="3">
        <v>29</v>
      </c>
      <c r="B34" s="6" t="s">
        <v>92</v>
      </c>
      <c r="C34" s="3" t="s">
        <v>93</v>
      </c>
      <c r="D34" s="3">
        <v>1</v>
      </c>
      <c r="E34" s="3"/>
      <c r="F34" s="3"/>
      <c r="G34" s="15"/>
      <c r="H34" s="3"/>
      <c r="I34" s="3"/>
      <c r="J34" s="3"/>
      <c r="K34" s="3"/>
      <c r="L34" s="3"/>
    </row>
    <row r="35" spans="1:12">
      <c r="A35" s="3"/>
      <c r="B35" s="6" t="s">
        <v>48</v>
      </c>
      <c r="C35" s="3"/>
      <c r="D35" s="3"/>
      <c r="E35" s="3"/>
      <c r="F35" s="11">
        <f>SUM(F6:F34)</f>
        <v>0</v>
      </c>
      <c r="G35" s="11"/>
      <c r="H35" s="11"/>
      <c r="I35" s="11">
        <f>SUM(I6:I34)</f>
        <v>0</v>
      </c>
      <c r="J35" s="3"/>
      <c r="K35" s="3"/>
      <c r="L35" s="3"/>
    </row>
    <row r="38" spans="1:12">
      <c r="B38" s="5" t="s">
        <v>49</v>
      </c>
      <c r="H38" t="s">
        <v>50</v>
      </c>
    </row>
    <row r="39" spans="1:12">
      <c r="B39" s="5" t="s">
        <v>51</v>
      </c>
      <c r="H39" t="s">
        <v>52</v>
      </c>
    </row>
  </sheetData>
  <pageMargins left="0.74791666666666701" right="0.74791666666666701" top="0.98402777777777795" bottom="0.98402777777777795" header="0.51180555555555496" footer="0.51180555555555496"/>
  <pageSetup paperSize="9" scale="62"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J24"/>
  <sheetViews>
    <sheetView zoomScale="110" zoomScaleNormal="110" workbookViewId="0">
      <selection activeCell="J24" sqref="A1:J24"/>
    </sheetView>
  </sheetViews>
  <sheetFormatPr defaultRowHeight="15"/>
  <cols>
    <col min="1" max="1" width="4" customWidth="1"/>
    <col min="2" max="2" width="63.140625" style="5" customWidth="1"/>
    <col min="3" max="3" width="9.85546875" customWidth="1"/>
    <col min="4" max="4" width="6.140625" customWidth="1"/>
    <col min="5" max="5" width="12.140625" customWidth="1"/>
    <col min="6" max="6" width="12.28515625" customWidth="1"/>
    <col min="7" max="7" width="6.28515625" customWidth="1"/>
    <col min="8" max="8" width="12" customWidth="1"/>
    <col min="9" max="9" width="11.42578125" customWidth="1"/>
    <col min="10" max="10" width="10.140625" customWidth="1"/>
    <col min="11" max="1024" width="8" customWidth="1"/>
  </cols>
  <sheetData>
    <row r="2" spans="1:10" s="49" customFormat="1">
      <c r="B2" s="49" t="s">
        <v>564</v>
      </c>
    </row>
    <row r="3" spans="1:10" s="49" customFormat="1">
      <c r="B3" s="50" t="s">
        <v>0</v>
      </c>
    </row>
    <row r="4" spans="1:10">
      <c r="A4" t="s">
        <v>94</v>
      </c>
    </row>
    <row r="5" spans="1:10" ht="84.75" customHeight="1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</row>
    <row r="6" spans="1:10" ht="45">
      <c r="A6" s="3">
        <v>1</v>
      </c>
      <c r="B6" s="6" t="s">
        <v>95</v>
      </c>
      <c r="C6" s="3" t="s">
        <v>19</v>
      </c>
      <c r="D6" s="3">
        <v>5</v>
      </c>
      <c r="E6" s="3"/>
      <c r="F6" s="3"/>
      <c r="G6" s="15"/>
      <c r="H6" s="3"/>
      <c r="I6" s="3"/>
      <c r="J6" s="3"/>
    </row>
    <row r="7" spans="1:10" ht="45">
      <c r="A7" s="3">
        <v>2</v>
      </c>
      <c r="B7" s="6" t="s">
        <v>96</v>
      </c>
      <c r="C7" s="3" t="s">
        <v>19</v>
      </c>
      <c r="D7" s="3">
        <v>5</v>
      </c>
      <c r="E7" s="3"/>
      <c r="F7" s="3"/>
      <c r="G7" s="15"/>
      <c r="H7" s="3"/>
      <c r="I7" s="3"/>
      <c r="J7" s="3"/>
    </row>
    <row r="8" spans="1:10" ht="45">
      <c r="A8" s="44">
        <v>3</v>
      </c>
      <c r="B8" s="6" t="s">
        <v>97</v>
      </c>
      <c r="C8" s="3" t="s">
        <v>19</v>
      </c>
      <c r="D8" s="3">
        <v>2</v>
      </c>
      <c r="E8" s="3"/>
      <c r="F8" s="3"/>
      <c r="G8" s="15"/>
      <c r="H8" s="3"/>
      <c r="I8" s="3"/>
      <c r="J8" s="3"/>
    </row>
    <row r="9" spans="1:10" ht="60" customHeight="1">
      <c r="A9" s="44">
        <v>4</v>
      </c>
      <c r="B9" s="6" t="s">
        <v>98</v>
      </c>
      <c r="C9" s="3" t="s">
        <v>19</v>
      </c>
      <c r="D9" s="3">
        <v>2</v>
      </c>
      <c r="E9" s="3"/>
      <c r="F9" s="3"/>
      <c r="G9" s="15"/>
      <c r="H9" s="3"/>
      <c r="I9" s="3"/>
      <c r="J9" s="3"/>
    </row>
    <row r="10" spans="1:10" ht="57.75" customHeight="1">
      <c r="A10" s="44">
        <v>5</v>
      </c>
      <c r="B10" s="6" t="s">
        <v>99</v>
      </c>
      <c r="C10" s="3" t="s">
        <v>19</v>
      </c>
      <c r="D10" s="3">
        <v>2</v>
      </c>
      <c r="E10" s="3"/>
      <c r="F10" s="3"/>
      <c r="G10" s="15"/>
      <c r="H10" s="3"/>
      <c r="I10" s="3"/>
      <c r="J10" s="3"/>
    </row>
    <row r="11" spans="1:10" ht="45">
      <c r="A11" s="44">
        <v>6</v>
      </c>
      <c r="B11" s="6" t="s">
        <v>100</v>
      </c>
      <c r="C11" s="3" t="s">
        <v>19</v>
      </c>
      <c r="D11" s="3">
        <v>3</v>
      </c>
      <c r="E11" s="3"/>
      <c r="F11" s="3"/>
      <c r="G11" s="15"/>
      <c r="H11" s="3"/>
      <c r="I11" s="3"/>
      <c r="J11" s="3"/>
    </row>
    <row r="12" spans="1:10" ht="33" customHeight="1">
      <c r="A12" s="44">
        <v>7</v>
      </c>
      <c r="B12" s="6" t="s">
        <v>101</v>
      </c>
      <c r="C12" s="3" t="s">
        <v>19</v>
      </c>
      <c r="D12" s="3">
        <v>5</v>
      </c>
      <c r="E12" s="3"/>
      <c r="F12" s="3"/>
      <c r="G12" s="15"/>
      <c r="H12" s="3"/>
      <c r="I12" s="3"/>
      <c r="J12" s="3"/>
    </row>
    <row r="13" spans="1:10" ht="33" customHeight="1">
      <c r="A13" s="44">
        <v>8</v>
      </c>
      <c r="B13" s="6" t="s">
        <v>102</v>
      </c>
      <c r="C13" s="44" t="s">
        <v>19</v>
      </c>
      <c r="D13" s="3">
        <v>4</v>
      </c>
      <c r="E13" s="3"/>
      <c r="F13" s="3"/>
      <c r="G13" s="15"/>
      <c r="H13" s="3"/>
      <c r="I13" s="3"/>
      <c r="J13" s="3"/>
    </row>
    <row r="14" spans="1:10" ht="33" customHeight="1">
      <c r="A14" s="44">
        <v>9</v>
      </c>
      <c r="B14" s="6" t="s">
        <v>103</v>
      </c>
      <c r="C14" s="44" t="s">
        <v>19</v>
      </c>
      <c r="D14" s="3">
        <v>4</v>
      </c>
      <c r="E14" s="3"/>
      <c r="F14" s="3"/>
      <c r="G14" s="15"/>
      <c r="H14" s="3"/>
      <c r="I14" s="3"/>
      <c r="J14" s="3"/>
    </row>
    <row r="15" spans="1:10" ht="52.5" customHeight="1">
      <c r="A15" s="44">
        <v>10</v>
      </c>
      <c r="B15" s="6" t="s">
        <v>104</v>
      </c>
      <c r="C15" s="3" t="s">
        <v>19</v>
      </c>
      <c r="D15" s="3">
        <v>50</v>
      </c>
      <c r="E15" s="3"/>
      <c r="F15" s="3"/>
      <c r="G15" s="15"/>
      <c r="H15" s="3"/>
      <c r="I15" s="3"/>
      <c r="J15" s="3"/>
    </row>
    <row r="16" spans="1:10" ht="52.5" customHeight="1">
      <c r="A16" s="44">
        <v>11</v>
      </c>
      <c r="B16" s="6" t="s">
        <v>562</v>
      </c>
      <c r="C16" s="3" t="s">
        <v>19</v>
      </c>
      <c r="D16" s="3">
        <v>40</v>
      </c>
      <c r="E16" s="3"/>
      <c r="F16" s="3"/>
      <c r="G16" s="15"/>
      <c r="H16" s="3"/>
      <c r="I16" s="3"/>
      <c r="J16" s="3"/>
    </row>
    <row r="17" spans="1:10" ht="52.5" customHeight="1">
      <c r="A17" s="44">
        <v>12</v>
      </c>
      <c r="B17" s="6" t="s">
        <v>563</v>
      </c>
      <c r="C17" s="3" t="s">
        <v>19</v>
      </c>
      <c r="D17" s="3">
        <v>40</v>
      </c>
      <c r="E17" s="3"/>
      <c r="F17" s="3"/>
      <c r="G17" s="15"/>
      <c r="H17" s="3"/>
      <c r="I17" s="3"/>
      <c r="J17" s="3"/>
    </row>
    <row r="18" spans="1:10" ht="52.5" customHeight="1">
      <c r="A18" s="44">
        <v>13</v>
      </c>
      <c r="B18" s="6" t="s">
        <v>105</v>
      </c>
      <c r="C18" s="3" t="s">
        <v>19</v>
      </c>
      <c r="D18" s="3">
        <v>8</v>
      </c>
      <c r="E18" s="3"/>
      <c r="F18" s="3"/>
      <c r="G18" s="15"/>
      <c r="H18" s="3"/>
      <c r="I18" s="3"/>
      <c r="J18" s="3"/>
    </row>
    <row r="19" spans="1:10" ht="42" customHeight="1">
      <c r="A19" s="44">
        <v>14</v>
      </c>
      <c r="B19" s="6" t="s">
        <v>106</v>
      </c>
      <c r="C19" s="3" t="s">
        <v>19</v>
      </c>
      <c r="D19" s="3">
        <v>20</v>
      </c>
      <c r="E19" s="3"/>
      <c r="F19" s="3"/>
      <c r="G19" s="15"/>
      <c r="H19" s="3"/>
      <c r="I19" s="3"/>
      <c r="J19" s="3"/>
    </row>
    <row r="20" spans="1:10" ht="42" customHeight="1">
      <c r="A20" s="44">
        <v>15</v>
      </c>
      <c r="B20" s="6" t="s">
        <v>107</v>
      </c>
      <c r="C20" s="3" t="s">
        <v>19</v>
      </c>
      <c r="D20" s="3">
        <v>16</v>
      </c>
      <c r="E20" s="3"/>
      <c r="F20" s="3"/>
      <c r="G20" s="15"/>
      <c r="H20" s="3"/>
      <c r="I20" s="3"/>
      <c r="J20" s="3"/>
    </row>
    <row r="21" spans="1:10">
      <c r="A21" s="3"/>
      <c r="B21" s="6"/>
      <c r="C21" s="3"/>
      <c r="D21" s="3"/>
      <c r="E21" s="3"/>
      <c r="F21" s="11">
        <f>SUM(F6:F20)</f>
        <v>0</v>
      </c>
      <c r="G21" s="11"/>
      <c r="H21" s="11"/>
      <c r="I21" s="11">
        <f>SUM(I6:I20)</f>
        <v>0</v>
      </c>
      <c r="J21" s="3"/>
    </row>
    <row r="23" spans="1:10" s="34" customFormat="1">
      <c r="B23" s="35" t="s">
        <v>49</v>
      </c>
      <c r="H23" s="34" t="s">
        <v>50</v>
      </c>
    </row>
    <row r="24" spans="1:10" s="34" customFormat="1">
      <c r="B24" s="35" t="s">
        <v>51</v>
      </c>
      <c r="I24" s="34" t="s">
        <v>52</v>
      </c>
    </row>
  </sheetData>
  <pageMargins left="0.74791666666666701" right="0.74791666666666701" top="0.98402777777777795" bottom="0.98402777777777795" header="0.51180555555555496" footer="0.51180555555555496"/>
  <pageSetup paperSize="9" scale="58" firstPageNumber="0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0"/>
  <sheetViews>
    <sheetView zoomScale="110" zoomScaleNormal="110" workbookViewId="0">
      <selection activeCell="J10" sqref="A1:J10"/>
    </sheetView>
  </sheetViews>
  <sheetFormatPr defaultRowHeight="15"/>
  <cols>
    <col min="1" max="1" width="4" customWidth="1"/>
    <col min="2" max="2" width="39.7109375" customWidth="1"/>
    <col min="3" max="3" width="10.7109375" customWidth="1"/>
    <col min="4" max="4" width="8.28515625" customWidth="1"/>
    <col min="5" max="6" width="12.140625" customWidth="1"/>
    <col min="7" max="7" width="10.140625" customWidth="1"/>
    <col min="8" max="8" width="9.28515625" customWidth="1"/>
    <col min="9" max="9" width="12.140625" customWidth="1"/>
    <col min="10" max="10" width="9.85546875" customWidth="1"/>
    <col min="11" max="1025" width="10.710937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s="3" t="s">
        <v>108</v>
      </c>
      <c r="B3" s="3"/>
      <c r="C3" s="3"/>
      <c r="D3" s="3"/>
      <c r="E3" s="3"/>
      <c r="F3" s="3"/>
      <c r="G3" s="3"/>
      <c r="H3" s="3"/>
      <c r="I3" s="3"/>
      <c r="J3" s="3"/>
    </row>
    <row r="4" spans="1:10" s="5" customFormat="1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30">
      <c r="A5" s="3" t="s">
        <v>109</v>
      </c>
      <c r="B5" s="32" t="s">
        <v>110</v>
      </c>
      <c r="C5" s="3" t="s">
        <v>111</v>
      </c>
      <c r="D5" s="3">
        <v>2</v>
      </c>
      <c r="E5" s="3"/>
      <c r="F5" s="3"/>
      <c r="G5" s="15"/>
      <c r="H5" s="3"/>
      <c r="I5" s="3"/>
      <c r="J5" s="3"/>
    </row>
    <row r="6" spans="1:10">
      <c r="A6" s="3"/>
      <c r="B6" s="3" t="s">
        <v>112</v>
      </c>
      <c r="C6" s="3"/>
      <c r="D6" s="3"/>
      <c r="E6" s="3"/>
      <c r="F6" s="11">
        <f>SUM(F5)</f>
        <v>0</v>
      </c>
      <c r="G6" s="11"/>
      <c r="H6" s="11"/>
      <c r="I6" s="11">
        <f>SUM(I5)</f>
        <v>0</v>
      </c>
      <c r="J6" s="3"/>
    </row>
    <row r="7" spans="1:10" ht="17.100000000000001" customHeight="1">
      <c r="A7" s="3"/>
      <c r="B7" s="3"/>
      <c r="C7" s="3"/>
      <c r="D7" s="3"/>
      <c r="E7" s="3"/>
      <c r="F7" s="3"/>
      <c r="G7" s="3"/>
      <c r="H7" s="3"/>
      <c r="I7" s="3"/>
      <c r="J7" s="3"/>
    </row>
    <row r="9" spans="1:10">
      <c r="B9" t="s">
        <v>49</v>
      </c>
      <c r="H9" t="s">
        <v>50</v>
      </c>
    </row>
    <row r="10" spans="1:10">
      <c r="B10" t="s">
        <v>51</v>
      </c>
      <c r="H10" t="s">
        <v>52</v>
      </c>
    </row>
  </sheetData>
  <pageMargins left="0.78749999999999998" right="0.78749999999999998" top="1.05277777777778" bottom="1.05277777777778" header="0.78749999999999998" footer="0.78749999999999998"/>
  <pageSetup paperSize="9" scale="61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1"/>
  <sheetViews>
    <sheetView zoomScale="110" zoomScaleNormal="110" workbookViewId="0">
      <selection activeCell="J11" sqref="A1:J11"/>
    </sheetView>
  </sheetViews>
  <sheetFormatPr defaultRowHeight="15"/>
  <cols>
    <col min="1" max="1" width="4" customWidth="1"/>
    <col min="2" max="2" width="45.7109375" customWidth="1"/>
    <col min="3" max="3" width="10.42578125" customWidth="1"/>
    <col min="4" max="4" width="7" customWidth="1"/>
    <col min="5" max="5" width="12.140625" customWidth="1"/>
    <col min="6" max="6" width="11.42578125" customWidth="1"/>
    <col min="7" max="7" width="7" customWidth="1"/>
    <col min="8" max="8" width="12.140625" customWidth="1"/>
    <col min="9" max="9" width="13.42578125" customWidth="1"/>
    <col min="10" max="10" width="9.85546875" customWidth="1"/>
    <col min="11" max="1022" width="10.7109375" customWidth="1"/>
    <col min="1023" max="1024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113</v>
      </c>
    </row>
    <row r="4" spans="1:10" s="5" customFormat="1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170.25" customHeight="1">
      <c r="A5" s="3">
        <v>1</v>
      </c>
      <c r="B5" s="6" t="s">
        <v>114</v>
      </c>
      <c r="C5" s="3" t="s">
        <v>93</v>
      </c>
      <c r="D5" s="3">
        <v>4000</v>
      </c>
      <c r="E5" s="3"/>
      <c r="F5" s="3"/>
      <c r="G5" s="15"/>
      <c r="H5" s="3"/>
      <c r="I5" s="3"/>
      <c r="J5" s="3"/>
    </row>
    <row r="6" spans="1:10" ht="170.25" customHeight="1">
      <c r="A6" s="3">
        <v>2</v>
      </c>
      <c r="B6" s="6" t="s">
        <v>115</v>
      </c>
      <c r="C6" s="3" t="s">
        <v>93</v>
      </c>
      <c r="D6" s="3">
        <v>100</v>
      </c>
      <c r="E6" s="3"/>
      <c r="F6" s="3"/>
      <c r="G6" s="15"/>
      <c r="H6" s="3"/>
      <c r="I6" s="3"/>
      <c r="J6" s="3"/>
    </row>
    <row r="7" spans="1:10" ht="15" customHeight="1">
      <c r="A7" s="3"/>
      <c r="B7" s="3" t="s">
        <v>48</v>
      </c>
      <c r="C7" s="3"/>
      <c r="D7" s="3"/>
      <c r="E7" s="3"/>
      <c r="F7" s="11">
        <f>SUM(F5:F6)</f>
        <v>0</v>
      </c>
      <c r="G7" s="11"/>
      <c r="H7" s="11"/>
      <c r="I7" s="11">
        <f>SUM(I5:I6)</f>
        <v>0</v>
      </c>
      <c r="J7" s="3"/>
    </row>
    <row r="10" spans="1:10">
      <c r="B10" t="s">
        <v>49</v>
      </c>
      <c r="H10" t="s">
        <v>50</v>
      </c>
    </row>
    <row r="11" spans="1:10">
      <c r="B11" t="s">
        <v>51</v>
      </c>
      <c r="H11" t="s">
        <v>52</v>
      </c>
    </row>
  </sheetData>
  <pageMargins left="0.78749999999999998" right="0.78749999999999998" top="1.05277777777778" bottom="1.05277777777778" header="0.78749999999999998" footer="0.78749999999999998"/>
  <pageSetup paperSize="9" scale="61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J11"/>
  <sheetViews>
    <sheetView zoomScale="110" zoomScaleNormal="110" workbookViewId="0">
      <selection activeCell="J12" sqref="A1:J12"/>
    </sheetView>
  </sheetViews>
  <sheetFormatPr defaultRowHeight="15"/>
  <cols>
    <col min="1" max="1" width="4" customWidth="1"/>
    <col min="2" max="2" width="36" customWidth="1"/>
    <col min="3" max="3" width="11.140625" customWidth="1"/>
    <col min="4" max="4" width="7.85546875" customWidth="1"/>
    <col min="5" max="5" width="12.140625" customWidth="1"/>
    <col min="6" max="6" width="9.85546875" customWidth="1"/>
    <col min="7" max="7" width="7.28515625" customWidth="1"/>
    <col min="8" max="8" width="12.5703125" customWidth="1"/>
    <col min="9" max="9" width="10.140625" customWidth="1"/>
    <col min="10" max="10" width="10.7109375" customWidth="1"/>
    <col min="11" max="1023" width="11.140625" customWidth="1"/>
    <col min="1024" max="1025" width="10.42578125" customWidth="1"/>
  </cols>
  <sheetData>
    <row r="2" spans="1:10" s="49" customFormat="1">
      <c r="B2" s="49" t="s">
        <v>564</v>
      </c>
    </row>
    <row r="3" spans="1:10" s="49" customFormat="1">
      <c r="B3" s="50" t="s">
        <v>0</v>
      </c>
    </row>
    <row r="4" spans="1:10" ht="12.75" customHeight="1">
      <c r="A4" s="3" t="s">
        <v>116</v>
      </c>
      <c r="B4" s="3"/>
      <c r="C4" s="3"/>
      <c r="D4" s="3"/>
      <c r="E4" s="3"/>
      <c r="F4" s="3"/>
      <c r="G4" s="3"/>
      <c r="H4" s="3"/>
      <c r="I4" s="3"/>
      <c r="J4" s="3"/>
    </row>
    <row r="5" spans="1:10" ht="69" customHeight="1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</row>
    <row r="6" spans="1:10" ht="102.75" customHeight="1">
      <c r="A6" s="3">
        <v>1</v>
      </c>
      <c r="B6" s="6" t="s">
        <v>117</v>
      </c>
      <c r="C6" s="3" t="s">
        <v>118</v>
      </c>
      <c r="D6" s="3">
        <v>28</v>
      </c>
      <c r="E6" s="3"/>
      <c r="F6" s="3"/>
      <c r="G6" s="15"/>
      <c r="H6" s="3"/>
      <c r="I6" s="3"/>
      <c r="J6" s="3"/>
    </row>
    <row r="7" spans="1:10">
      <c r="A7" s="3"/>
      <c r="B7" s="3" t="s">
        <v>48</v>
      </c>
      <c r="C7" s="3"/>
      <c r="D7" s="3"/>
      <c r="E7" s="3"/>
      <c r="F7" s="11">
        <f>SUM(F6)</f>
        <v>0</v>
      </c>
      <c r="G7" s="11"/>
      <c r="H7" s="11"/>
      <c r="I7" s="11">
        <f>SUM(I6)</f>
        <v>0</v>
      </c>
      <c r="J7" s="3"/>
    </row>
    <row r="8" spans="1:10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>
      <c r="A10" s="3"/>
      <c r="B10" s="3" t="s">
        <v>49</v>
      </c>
      <c r="C10" s="3"/>
      <c r="D10" s="3"/>
      <c r="E10" s="3"/>
      <c r="F10" s="3"/>
      <c r="G10" s="3"/>
      <c r="H10" s="3" t="s">
        <v>50</v>
      </c>
      <c r="I10" s="3"/>
      <c r="J10" s="3"/>
    </row>
    <row r="11" spans="1:10">
      <c r="B11" t="s">
        <v>51</v>
      </c>
      <c r="H11" t="s">
        <v>52</v>
      </c>
    </row>
  </sheetData>
  <pageMargins left="0.74791666666666701" right="0.74791666666666701" top="0.98402777777777795" bottom="0.98402777777777795" header="0.51180555555555496" footer="0.51180555555555496"/>
  <pageSetup paperSize="9" scale="65" firstPageNumber="0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0"/>
  <sheetViews>
    <sheetView zoomScale="110" zoomScaleNormal="110" workbookViewId="0">
      <selection activeCell="J10" sqref="A1:J10"/>
    </sheetView>
  </sheetViews>
  <sheetFormatPr defaultRowHeight="15"/>
  <cols>
    <col min="1" max="1" width="4" customWidth="1"/>
    <col min="2" max="2" width="38.140625" customWidth="1"/>
    <col min="3" max="3" width="10.140625" customWidth="1"/>
    <col min="4" max="4" width="6.42578125" customWidth="1"/>
    <col min="5" max="5" width="12.140625" customWidth="1"/>
    <col min="6" max="6" width="12.7109375" customWidth="1"/>
    <col min="7" max="7" width="7.85546875" customWidth="1"/>
    <col min="8" max="8" width="12.42578125" customWidth="1"/>
    <col min="9" max="9" width="11" customWidth="1"/>
    <col min="10" max="1025" width="10.710937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s="3" t="s">
        <v>119</v>
      </c>
      <c r="B3" s="3"/>
      <c r="C3" s="3"/>
      <c r="D3" s="3"/>
      <c r="E3" s="3"/>
      <c r="F3" s="3"/>
      <c r="G3" s="3"/>
      <c r="H3" s="3"/>
      <c r="I3" s="3"/>
      <c r="J3" s="3"/>
    </row>
    <row r="4" spans="1:10" ht="105">
      <c r="A4" s="1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142.5" customHeight="1">
      <c r="A5" s="3">
        <v>1</v>
      </c>
      <c r="B5" s="6" t="s">
        <v>120</v>
      </c>
      <c r="C5" s="3" t="s">
        <v>19</v>
      </c>
      <c r="D5" s="3">
        <v>20</v>
      </c>
      <c r="E5" s="3"/>
      <c r="F5" s="3"/>
      <c r="G5" s="15"/>
      <c r="H5" s="3"/>
      <c r="I5" s="3"/>
      <c r="J5" s="3"/>
    </row>
    <row r="6" spans="1:10">
      <c r="A6" s="3"/>
      <c r="B6" s="3" t="s">
        <v>48</v>
      </c>
      <c r="C6" s="3"/>
      <c r="D6" s="3"/>
      <c r="E6" s="3"/>
      <c r="F6" s="11">
        <f>F5</f>
        <v>0</v>
      </c>
      <c r="G6" s="11"/>
      <c r="H6" s="11"/>
      <c r="I6" s="11">
        <f>SUM(I5)</f>
        <v>0</v>
      </c>
      <c r="J6" s="3"/>
    </row>
    <row r="7" spans="1:10">
      <c r="A7" s="3"/>
      <c r="B7" s="3"/>
      <c r="C7" s="3"/>
      <c r="D7" s="3"/>
      <c r="E7" s="3"/>
      <c r="F7" s="3"/>
      <c r="G7" s="3"/>
      <c r="H7" s="3"/>
      <c r="I7" s="3"/>
      <c r="J7" s="3"/>
    </row>
    <row r="9" spans="1:10">
      <c r="B9" t="s">
        <v>49</v>
      </c>
      <c r="H9" t="s">
        <v>50</v>
      </c>
    </row>
    <row r="10" spans="1:10">
      <c r="B10" t="s">
        <v>51</v>
      </c>
      <c r="H10" t="s">
        <v>52</v>
      </c>
    </row>
  </sheetData>
  <pageMargins left="0.78749999999999998" right="0.78749999999999998" top="1.05277777777778" bottom="1.05277777777778" header="0.78749999999999998" footer="0.78749999999999998"/>
  <pageSetup paperSize="9" scale="67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54"/>
  <sheetViews>
    <sheetView zoomScale="110" zoomScaleNormal="110" workbookViewId="0">
      <selection activeCell="J54" sqref="A1:J54"/>
    </sheetView>
  </sheetViews>
  <sheetFormatPr defaultRowHeight="15"/>
  <cols>
    <col min="1" max="1" width="4" customWidth="1"/>
    <col min="2" max="2" width="45.28515625" style="5" customWidth="1"/>
    <col min="3" max="3" width="10.140625" customWidth="1"/>
    <col min="4" max="4" width="6" customWidth="1"/>
    <col min="5" max="5" width="12.140625" customWidth="1"/>
    <col min="6" max="6" width="12.42578125" customWidth="1"/>
    <col min="7" max="7" width="7.85546875" customWidth="1"/>
    <col min="8" max="9" width="12.5703125" customWidth="1"/>
    <col min="10" max="10" width="12" customWidth="1"/>
    <col min="11" max="1023" width="11.140625" customWidth="1"/>
    <col min="1024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s="3" t="s">
        <v>121</v>
      </c>
      <c r="B3" s="6"/>
      <c r="C3" s="3"/>
      <c r="D3" s="3"/>
      <c r="E3" s="3"/>
      <c r="F3" s="3"/>
      <c r="G3" s="3"/>
      <c r="H3" s="3"/>
      <c r="I3" s="3"/>
      <c r="J3" s="3"/>
    </row>
    <row r="4" spans="1:10" ht="90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>
      <c r="A5" s="3">
        <v>1</v>
      </c>
      <c r="B5" s="6" t="s">
        <v>122</v>
      </c>
      <c r="C5" s="3" t="s">
        <v>19</v>
      </c>
      <c r="D5" s="3">
        <v>20</v>
      </c>
      <c r="E5" s="3"/>
      <c r="F5" s="3"/>
      <c r="G5" s="15"/>
      <c r="H5" s="3"/>
      <c r="I5" s="3"/>
      <c r="J5" s="3"/>
    </row>
    <row r="6" spans="1:10">
      <c r="A6" s="3">
        <v>2</v>
      </c>
      <c r="B6" s="6" t="s">
        <v>123</v>
      </c>
      <c r="C6" s="3" t="s">
        <v>19</v>
      </c>
      <c r="D6" s="3">
        <v>20</v>
      </c>
      <c r="E6" s="3"/>
      <c r="F6" s="3"/>
      <c r="G6" s="15"/>
      <c r="H6" s="3"/>
      <c r="I6" s="3"/>
      <c r="J6" s="3"/>
    </row>
    <row r="7" spans="1:10">
      <c r="A7" s="3">
        <v>3</v>
      </c>
      <c r="B7" s="6" t="s">
        <v>124</v>
      </c>
      <c r="C7" s="3" t="s">
        <v>19</v>
      </c>
      <c r="D7" s="3">
        <v>20</v>
      </c>
      <c r="E7" s="3"/>
      <c r="F7" s="3"/>
      <c r="G7" s="15"/>
      <c r="H7" s="3"/>
      <c r="I7" s="3"/>
      <c r="J7" s="3"/>
    </row>
    <row r="8" spans="1:10">
      <c r="A8" s="3">
        <v>4</v>
      </c>
      <c r="B8" s="6" t="s">
        <v>125</v>
      </c>
      <c r="C8" s="3" t="s">
        <v>19</v>
      </c>
      <c r="D8" s="3">
        <v>20</v>
      </c>
      <c r="E8" s="3"/>
      <c r="F8" s="3"/>
      <c r="G8" s="15"/>
      <c r="H8" s="3"/>
      <c r="I8" s="3"/>
      <c r="J8" s="3"/>
    </row>
    <row r="9" spans="1:10" ht="30">
      <c r="A9" s="3">
        <v>5</v>
      </c>
      <c r="B9" s="6" t="s">
        <v>126</v>
      </c>
      <c r="C9" s="3" t="s">
        <v>19</v>
      </c>
      <c r="D9" s="3">
        <v>20</v>
      </c>
      <c r="E9" s="3"/>
      <c r="F9" s="3"/>
      <c r="G9" s="15"/>
      <c r="H9" s="3"/>
      <c r="I9" s="3"/>
      <c r="J9" s="3"/>
    </row>
    <row r="10" spans="1:10">
      <c r="A10" s="3">
        <v>6</v>
      </c>
      <c r="B10" s="6" t="s">
        <v>127</v>
      </c>
      <c r="C10" s="3" t="s">
        <v>557</v>
      </c>
      <c r="D10" s="3">
        <v>4</v>
      </c>
      <c r="E10" s="3"/>
      <c r="F10" s="3"/>
      <c r="G10" s="15"/>
      <c r="H10" s="3"/>
      <c r="I10" s="3"/>
      <c r="J10" s="3"/>
    </row>
    <row r="11" spans="1:10" ht="30">
      <c r="A11" s="3">
        <v>7</v>
      </c>
      <c r="B11" s="6" t="s">
        <v>128</v>
      </c>
      <c r="C11" s="3" t="s">
        <v>19</v>
      </c>
      <c r="D11" s="3">
        <v>14</v>
      </c>
      <c r="E11" s="3"/>
      <c r="F11" s="3"/>
      <c r="G11" s="15"/>
      <c r="H11" s="3"/>
      <c r="I11" s="3"/>
      <c r="J11" s="3"/>
    </row>
    <row r="12" spans="1:10" ht="30">
      <c r="A12" s="3">
        <v>8</v>
      </c>
      <c r="B12" s="6" t="s">
        <v>129</v>
      </c>
      <c r="C12" s="3" t="s">
        <v>130</v>
      </c>
      <c r="D12" s="3">
        <v>2</v>
      </c>
      <c r="E12" s="3"/>
      <c r="F12" s="3"/>
      <c r="G12" s="15"/>
      <c r="H12" s="3"/>
      <c r="I12" s="3"/>
      <c r="J12" s="3"/>
    </row>
    <row r="13" spans="1:10" ht="30">
      <c r="A13" s="3">
        <v>9</v>
      </c>
      <c r="B13" s="6" t="s">
        <v>131</v>
      </c>
      <c r="C13" s="3" t="s">
        <v>19</v>
      </c>
      <c r="D13" s="3">
        <v>6</v>
      </c>
      <c r="E13" s="3"/>
      <c r="F13" s="3"/>
      <c r="G13" s="15"/>
      <c r="H13" s="3"/>
      <c r="I13" s="3"/>
      <c r="J13" s="3"/>
    </row>
    <row r="14" spans="1:10" ht="30">
      <c r="A14" s="3">
        <v>10</v>
      </c>
      <c r="B14" s="6" t="s">
        <v>132</v>
      </c>
      <c r="C14" s="3" t="s">
        <v>133</v>
      </c>
      <c r="D14" s="3">
        <v>6</v>
      </c>
      <c r="E14" s="3"/>
      <c r="F14" s="3"/>
      <c r="G14" s="15"/>
      <c r="H14" s="3"/>
      <c r="I14" s="3"/>
      <c r="J14" s="3"/>
    </row>
    <row r="15" spans="1:10">
      <c r="A15" s="3">
        <v>11</v>
      </c>
      <c r="B15" s="6" t="s">
        <v>134</v>
      </c>
      <c r="C15" s="3" t="s">
        <v>19</v>
      </c>
      <c r="D15" s="3">
        <v>3</v>
      </c>
      <c r="E15" s="3"/>
      <c r="F15" s="3"/>
      <c r="G15" s="15"/>
      <c r="H15" s="3"/>
      <c r="I15" s="3"/>
      <c r="J15" s="3"/>
    </row>
    <row r="16" spans="1:10" ht="45">
      <c r="A16" s="3">
        <v>12</v>
      </c>
      <c r="B16" s="6" t="s">
        <v>135</v>
      </c>
      <c r="C16" s="3" t="s">
        <v>19</v>
      </c>
      <c r="D16" s="3">
        <v>2</v>
      </c>
      <c r="E16" s="3"/>
      <c r="F16" s="3"/>
      <c r="G16" s="15"/>
      <c r="H16" s="3"/>
      <c r="I16" s="3"/>
      <c r="J16" s="3"/>
    </row>
    <row r="17" spans="1:10" ht="30">
      <c r="A17" s="3">
        <v>13</v>
      </c>
      <c r="B17" s="6" t="s">
        <v>136</v>
      </c>
      <c r="C17" s="3" t="s">
        <v>19</v>
      </c>
      <c r="D17" s="3">
        <v>2</v>
      </c>
      <c r="E17" s="3"/>
      <c r="F17" s="3"/>
      <c r="G17" s="15"/>
      <c r="H17" s="3"/>
      <c r="I17" s="3"/>
      <c r="J17" s="3"/>
    </row>
    <row r="18" spans="1:10" ht="45">
      <c r="A18" s="3">
        <v>14</v>
      </c>
      <c r="B18" s="6" t="s">
        <v>137</v>
      </c>
      <c r="C18" s="3" t="s">
        <v>19</v>
      </c>
      <c r="D18" s="3">
        <v>1</v>
      </c>
      <c r="E18" s="3"/>
      <c r="F18" s="3"/>
      <c r="G18" s="15"/>
      <c r="H18" s="3"/>
      <c r="I18" s="3"/>
      <c r="J18" s="3"/>
    </row>
    <row r="19" spans="1:10">
      <c r="A19" s="3">
        <v>15</v>
      </c>
      <c r="B19" s="6" t="s">
        <v>138</v>
      </c>
      <c r="C19" s="3" t="s">
        <v>19</v>
      </c>
      <c r="D19" s="3">
        <v>1</v>
      </c>
      <c r="E19" s="3"/>
      <c r="F19" s="3"/>
      <c r="G19" s="15"/>
      <c r="H19" s="3"/>
      <c r="I19" s="3"/>
      <c r="J19" s="3"/>
    </row>
    <row r="20" spans="1:10" ht="45">
      <c r="A20" s="3">
        <v>16</v>
      </c>
      <c r="B20" s="6" t="s">
        <v>139</v>
      </c>
      <c r="C20" s="3" t="s">
        <v>19</v>
      </c>
      <c r="D20" s="3">
        <v>1</v>
      </c>
      <c r="E20" s="3"/>
      <c r="F20" s="3"/>
      <c r="G20" s="15"/>
      <c r="H20" s="3"/>
      <c r="I20" s="3"/>
      <c r="J20" s="3"/>
    </row>
    <row r="21" spans="1:10" ht="30">
      <c r="A21" s="3">
        <v>17</v>
      </c>
      <c r="B21" s="6" t="s">
        <v>140</v>
      </c>
      <c r="C21" s="3" t="s">
        <v>19</v>
      </c>
      <c r="D21" s="3">
        <v>1</v>
      </c>
      <c r="E21" s="3"/>
      <c r="F21" s="3"/>
      <c r="G21" s="15"/>
      <c r="H21" s="3"/>
      <c r="I21" s="3"/>
      <c r="J21" s="3"/>
    </row>
    <row r="22" spans="1:10">
      <c r="A22" s="3">
        <v>18</v>
      </c>
      <c r="B22" s="6" t="s">
        <v>141</v>
      </c>
      <c r="C22" s="3" t="s">
        <v>19</v>
      </c>
      <c r="D22" s="3">
        <v>1</v>
      </c>
      <c r="E22" s="3"/>
      <c r="F22" s="3"/>
      <c r="G22" s="15"/>
      <c r="H22" s="3"/>
      <c r="I22" s="3"/>
      <c r="J22" s="3"/>
    </row>
    <row r="23" spans="1:10" ht="30">
      <c r="A23" s="3">
        <v>19</v>
      </c>
      <c r="B23" s="6" t="s">
        <v>142</v>
      </c>
      <c r="C23" s="3" t="s">
        <v>19</v>
      </c>
      <c r="D23" s="3">
        <v>1</v>
      </c>
      <c r="E23" s="3"/>
      <c r="F23" s="3"/>
      <c r="G23" s="15"/>
      <c r="H23" s="3"/>
      <c r="I23" s="3"/>
      <c r="J23" s="3"/>
    </row>
    <row r="24" spans="1:10" ht="30">
      <c r="A24" s="3">
        <v>20</v>
      </c>
      <c r="B24" s="6" t="s">
        <v>143</v>
      </c>
      <c r="C24" s="3" t="s">
        <v>19</v>
      </c>
      <c r="D24" s="3">
        <v>1</v>
      </c>
      <c r="E24" s="3"/>
      <c r="F24" s="3"/>
      <c r="G24" s="15"/>
      <c r="H24" s="3"/>
      <c r="I24" s="3"/>
      <c r="J24" s="3"/>
    </row>
    <row r="25" spans="1:10" ht="30">
      <c r="A25" s="3">
        <v>21</v>
      </c>
      <c r="B25" s="6" t="s">
        <v>144</v>
      </c>
      <c r="C25" s="3" t="s">
        <v>19</v>
      </c>
      <c r="D25" s="3">
        <v>1</v>
      </c>
      <c r="E25" s="3"/>
      <c r="F25" s="3"/>
      <c r="G25" s="15"/>
      <c r="H25" s="3"/>
      <c r="I25" s="3"/>
      <c r="J25" s="3"/>
    </row>
    <row r="26" spans="1:10" ht="30">
      <c r="A26" s="3">
        <v>22</v>
      </c>
      <c r="B26" s="6" t="s">
        <v>145</v>
      </c>
      <c r="C26" s="3" t="s">
        <v>19</v>
      </c>
      <c r="D26" s="3">
        <v>1</v>
      </c>
      <c r="E26" s="3"/>
      <c r="F26" s="3"/>
      <c r="G26" s="15"/>
      <c r="H26" s="3"/>
      <c r="I26" s="3"/>
      <c r="J26" s="3"/>
    </row>
    <row r="27" spans="1:10">
      <c r="A27" s="3">
        <v>23</v>
      </c>
      <c r="B27" s="6" t="s">
        <v>146</v>
      </c>
      <c r="C27" s="3" t="s">
        <v>19</v>
      </c>
      <c r="D27" s="3">
        <v>10</v>
      </c>
      <c r="E27" s="3"/>
      <c r="F27" s="3"/>
      <c r="G27" s="15"/>
      <c r="H27" s="3"/>
      <c r="I27" s="3"/>
      <c r="J27" s="3"/>
    </row>
    <row r="28" spans="1:10" ht="30">
      <c r="A28" s="3">
        <v>24</v>
      </c>
      <c r="B28" s="6" t="s">
        <v>147</v>
      </c>
      <c r="C28" s="3" t="s">
        <v>19</v>
      </c>
      <c r="D28" s="3">
        <v>4</v>
      </c>
      <c r="E28" s="3"/>
      <c r="F28" s="3"/>
      <c r="G28" s="15"/>
      <c r="H28" s="3"/>
      <c r="I28" s="3"/>
      <c r="J28" s="3"/>
    </row>
    <row r="29" spans="1:10" ht="30">
      <c r="A29" s="3">
        <v>25</v>
      </c>
      <c r="B29" s="6" t="s">
        <v>148</v>
      </c>
      <c r="C29" s="3" t="s">
        <v>19</v>
      </c>
      <c r="D29" s="3">
        <v>18</v>
      </c>
      <c r="E29" s="3"/>
      <c r="F29" s="3"/>
      <c r="G29" s="15"/>
      <c r="H29" s="3"/>
      <c r="I29" s="3"/>
      <c r="J29" s="3"/>
    </row>
    <row r="30" spans="1:10" ht="30">
      <c r="A30" s="3">
        <v>26</v>
      </c>
      <c r="B30" s="6" t="s">
        <v>149</v>
      </c>
      <c r="C30" s="3" t="s">
        <v>19</v>
      </c>
      <c r="D30" s="3">
        <v>9</v>
      </c>
      <c r="E30" s="3"/>
      <c r="F30" s="3"/>
      <c r="G30" s="15"/>
      <c r="H30" s="3"/>
      <c r="I30" s="3"/>
      <c r="J30" s="3"/>
    </row>
    <row r="31" spans="1:10">
      <c r="A31" s="3">
        <v>27</v>
      </c>
      <c r="B31" s="6" t="s">
        <v>150</v>
      </c>
      <c r="C31" s="3" t="s">
        <v>19</v>
      </c>
      <c r="D31" s="3">
        <v>4</v>
      </c>
      <c r="E31" s="3"/>
      <c r="F31" s="3"/>
      <c r="G31" s="15"/>
      <c r="H31" s="3"/>
      <c r="I31" s="3"/>
      <c r="J31" s="3"/>
    </row>
    <row r="32" spans="1:10" ht="45">
      <c r="A32" s="3">
        <v>28</v>
      </c>
      <c r="B32" s="6" t="s">
        <v>151</v>
      </c>
      <c r="C32" s="3" t="s">
        <v>19</v>
      </c>
      <c r="D32" s="3">
        <v>2</v>
      </c>
      <c r="E32" s="3"/>
      <c r="F32" s="3"/>
      <c r="G32" s="15"/>
      <c r="H32" s="3"/>
      <c r="I32" s="3"/>
      <c r="J32" s="3"/>
    </row>
    <row r="33" spans="1:10" ht="45">
      <c r="A33" s="3">
        <v>29</v>
      </c>
      <c r="B33" s="6" t="s">
        <v>152</v>
      </c>
      <c r="C33" s="3" t="s">
        <v>19</v>
      </c>
      <c r="D33" s="3">
        <v>2</v>
      </c>
      <c r="E33" s="3"/>
      <c r="F33" s="3"/>
      <c r="G33" s="15"/>
      <c r="H33" s="3"/>
      <c r="I33" s="3"/>
      <c r="J33" s="3"/>
    </row>
    <row r="34" spans="1:10">
      <c r="A34" s="3">
        <v>30</v>
      </c>
      <c r="B34" s="6" t="s">
        <v>153</v>
      </c>
      <c r="C34" s="3" t="s">
        <v>19</v>
      </c>
      <c r="D34" s="3">
        <v>1</v>
      </c>
      <c r="E34" s="3"/>
      <c r="F34" s="3"/>
      <c r="G34" s="15"/>
      <c r="H34" s="3"/>
      <c r="I34" s="3"/>
      <c r="J34" s="3"/>
    </row>
    <row r="35" spans="1:10">
      <c r="A35" s="3">
        <v>31</v>
      </c>
      <c r="B35" s="6" t="s">
        <v>154</v>
      </c>
      <c r="C35" s="3" t="s">
        <v>19</v>
      </c>
      <c r="D35" s="3">
        <v>1</v>
      </c>
      <c r="E35" s="3"/>
      <c r="F35" s="3"/>
      <c r="G35" s="15"/>
      <c r="H35" s="3"/>
      <c r="I35" s="3"/>
      <c r="J35" s="3"/>
    </row>
    <row r="36" spans="1:10" ht="30">
      <c r="A36" s="3">
        <v>32</v>
      </c>
      <c r="B36" s="6" t="s">
        <v>155</v>
      </c>
      <c r="C36" s="3" t="s">
        <v>19</v>
      </c>
      <c r="D36" s="3">
        <v>1</v>
      </c>
      <c r="E36" s="3"/>
      <c r="F36" s="3"/>
      <c r="G36" s="15"/>
      <c r="H36" s="3"/>
      <c r="I36" s="3"/>
      <c r="J36" s="3"/>
    </row>
    <row r="37" spans="1:10" ht="30">
      <c r="A37" s="3">
        <v>33</v>
      </c>
      <c r="B37" s="6" t="s">
        <v>156</v>
      </c>
      <c r="C37" s="3" t="s">
        <v>157</v>
      </c>
      <c r="D37" s="3">
        <v>24</v>
      </c>
      <c r="E37" s="3"/>
      <c r="F37" s="3"/>
      <c r="G37" s="15"/>
      <c r="H37" s="3"/>
      <c r="I37" s="3"/>
      <c r="J37" s="3"/>
    </row>
    <row r="38" spans="1:10" ht="30">
      <c r="A38" s="3">
        <v>34</v>
      </c>
      <c r="B38" s="6" t="s">
        <v>158</v>
      </c>
      <c r="C38" s="3" t="s">
        <v>19</v>
      </c>
      <c r="D38" s="3">
        <v>1</v>
      </c>
      <c r="E38" s="3"/>
      <c r="F38" s="3"/>
      <c r="G38" s="15"/>
      <c r="H38" s="3"/>
      <c r="I38" s="3"/>
      <c r="J38" s="3"/>
    </row>
    <row r="39" spans="1:10" ht="45">
      <c r="A39" s="3">
        <v>35</v>
      </c>
      <c r="B39" s="6" t="s">
        <v>159</v>
      </c>
      <c r="C39" s="3" t="s">
        <v>19</v>
      </c>
      <c r="D39" s="3">
        <v>1</v>
      </c>
      <c r="E39" s="3"/>
      <c r="F39" s="3"/>
      <c r="G39" s="15"/>
      <c r="H39" s="3"/>
      <c r="I39" s="3"/>
      <c r="J39" s="3"/>
    </row>
    <row r="40" spans="1:10" ht="30">
      <c r="A40" s="3">
        <v>36</v>
      </c>
      <c r="B40" s="6" t="s">
        <v>160</v>
      </c>
      <c r="C40" s="3" t="s">
        <v>19</v>
      </c>
      <c r="D40" s="3">
        <v>1</v>
      </c>
      <c r="E40" s="3"/>
      <c r="F40" s="3"/>
      <c r="G40" s="15"/>
      <c r="H40" s="3"/>
      <c r="I40" s="3"/>
      <c r="J40" s="3"/>
    </row>
    <row r="41" spans="1:10">
      <c r="A41" s="3">
        <v>37</v>
      </c>
      <c r="B41" s="6" t="s">
        <v>161</v>
      </c>
      <c r="C41" s="3" t="s">
        <v>19</v>
      </c>
      <c r="D41" s="3">
        <v>1</v>
      </c>
      <c r="E41" s="3"/>
      <c r="F41" s="3"/>
      <c r="G41" s="15"/>
      <c r="H41" s="3"/>
      <c r="I41" s="3"/>
      <c r="J41" s="3"/>
    </row>
    <row r="42" spans="1:10" ht="30">
      <c r="A42" s="3">
        <v>38</v>
      </c>
      <c r="B42" s="6" t="s">
        <v>162</v>
      </c>
      <c r="C42" s="3" t="s">
        <v>19</v>
      </c>
      <c r="D42" s="3">
        <v>2</v>
      </c>
      <c r="E42" s="3"/>
      <c r="F42" s="3"/>
      <c r="G42" s="15"/>
      <c r="H42" s="3"/>
      <c r="I42" s="3"/>
      <c r="J42" s="3"/>
    </row>
    <row r="43" spans="1:10" ht="30">
      <c r="A43" s="3">
        <v>39</v>
      </c>
      <c r="B43" s="6" t="s">
        <v>163</v>
      </c>
      <c r="C43" s="3" t="s">
        <v>19</v>
      </c>
      <c r="D43" s="3">
        <v>1</v>
      </c>
      <c r="E43" s="3"/>
      <c r="F43" s="3"/>
      <c r="G43" s="15"/>
      <c r="H43" s="3"/>
      <c r="I43" s="3"/>
      <c r="J43" s="3"/>
    </row>
    <row r="44" spans="1:10" ht="30">
      <c r="A44" s="3">
        <v>40</v>
      </c>
      <c r="B44" s="6" t="s">
        <v>164</v>
      </c>
      <c r="C44" s="3" t="s">
        <v>19</v>
      </c>
      <c r="D44" s="3">
        <v>1</v>
      </c>
      <c r="E44" s="3"/>
      <c r="F44" s="3"/>
      <c r="G44" s="15"/>
      <c r="H44" s="3"/>
      <c r="I44" s="3"/>
      <c r="J44" s="3"/>
    </row>
    <row r="45" spans="1:10">
      <c r="A45" s="3">
        <v>41</v>
      </c>
      <c r="B45" s="6" t="s">
        <v>165</v>
      </c>
      <c r="C45" s="3" t="s">
        <v>19</v>
      </c>
      <c r="D45" s="3">
        <v>1</v>
      </c>
      <c r="E45" s="3"/>
      <c r="F45" s="3"/>
      <c r="G45" s="15"/>
      <c r="H45" s="3"/>
      <c r="I45" s="3"/>
      <c r="J45" s="3"/>
    </row>
    <row r="46" spans="1:10" ht="45">
      <c r="A46" s="3">
        <v>42</v>
      </c>
      <c r="B46" s="6" t="s">
        <v>166</v>
      </c>
      <c r="C46" s="3" t="s">
        <v>19</v>
      </c>
      <c r="D46" s="3">
        <v>1</v>
      </c>
      <c r="E46" s="3"/>
      <c r="F46" s="3"/>
      <c r="G46" s="15"/>
      <c r="H46" s="3"/>
      <c r="I46" s="3"/>
      <c r="J46" s="3"/>
    </row>
    <row r="47" spans="1:10" ht="45">
      <c r="A47" s="3">
        <v>43</v>
      </c>
      <c r="B47" s="6" t="s">
        <v>167</v>
      </c>
      <c r="C47" s="3" t="s">
        <v>19</v>
      </c>
      <c r="D47" s="3">
        <v>1</v>
      </c>
      <c r="E47" s="3"/>
      <c r="F47" s="3"/>
      <c r="G47" s="15"/>
      <c r="H47" s="3"/>
      <c r="I47" s="3"/>
      <c r="J47" s="3"/>
    </row>
    <row r="48" spans="1:10" ht="53.25" customHeight="1">
      <c r="A48" s="3">
        <v>44</v>
      </c>
      <c r="B48" s="6" t="s">
        <v>168</v>
      </c>
      <c r="C48" s="3" t="s">
        <v>19</v>
      </c>
      <c r="D48" s="3">
        <v>1</v>
      </c>
      <c r="E48" s="3"/>
      <c r="F48" s="3"/>
      <c r="G48" s="15"/>
      <c r="H48" s="3"/>
      <c r="I48" s="3"/>
      <c r="J48" s="3"/>
    </row>
    <row r="49" spans="1:10" ht="144" customHeight="1">
      <c r="A49" s="3">
        <v>45</v>
      </c>
      <c r="B49" s="6" t="s">
        <v>169</v>
      </c>
      <c r="C49" s="3" t="s">
        <v>170</v>
      </c>
      <c r="D49" s="3">
        <v>2</v>
      </c>
      <c r="E49" s="3"/>
      <c r="F49" s="3"/>
      <c r="G49" s="15"/>
      <c r="H49" s="3"/>
      <c r="I49" s="3"/>
      <c r="J49" s="3"/>
    </row>
    <row r="50" spans="1:10" ht="15.95" customHeight="1">
      <c r="A50" s="3"/>
      <c r="B50" s="6" t="s">
        <v>48</v>
      </c>
      <c r="C50" s="3"/>
      <c r="D50" s="3"/>
      <c r="E50" s="3"/>
      <c r="F50" s="11">
        <f>SUM(F5:F49)</f>
        <v>0</v>
      </c>
      <c r="G50" s="11"/>
      <c r="H50" s="11"/>
      <c r="I50" s="11">
        <f>SUM(I5:I49)</f>
        <v>0</v>
      </c>
      <c r="J50" s="3"/>
    </row>
    <row r="53" spans="1:10">
      <c r="B53" s="5" t="s">
        <v>49</v>
      </c>
      <c r="H53" t="s">
        <v>50</v>
      </c>
    </row>
    <row r="54" spans="1:10">
      <c r="B54" s="5" t="s">
        <v>51</v>
      </c>
      <c r="H54" t="s">
        <v>52</v>
      </c>
    </row>
  </sheetData>
  <pageMargins left="0.74791666666666701" right="0.74791666666666701" top="0.98402777777777795" bottom="0.98402777777777795" header="0.51180555555555496" footer="0.51180555555555496"/>
  <pageSetup paperSize="9" scale="63" firstPageNumber="0" fitToHeight="0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J25"/>
  <sheetViews>
    <sheetView zoomScale="110" zoomScaleNormal="110" workbookViewId="0">
      <selection activeCell="J18" sqref="A1:J18"/>
    </sheetView>
  </sheetViews>
  <sheetFormatPr defaultRowHeight="15"/>
  <cols>
    <col min="1" max="1" width="4.5703125" customWidth="1"/>
    <col min="2" max="2" width="54" customWidth="1"/>
    <col min="3" max="3" width="7.7109375" customWidth="1"/>
    <col min="4" max="4" width="10.140625" customWidth="1"/>
    <col min="5" max="5" width="12.140625" customWidth="1"/>
    <col min="6" max="6" width="12.7109375" customWidth="1"/>
    <col min="7" max="7" width="6.28515625" customWidth="1"/>
    <col min="8" max="8" width="12.140625" customWidth="1"/>
    <col min="9" max="9" width="12.42578125" customWidth="1"/>
    <col min="10" max="1023" width="10.7109375" customWidth="1"/>
    <col min="1024" max="1025" width="10.42578125" customWidth="1"/>
  </cols>
  <sheetData>
    <row r="2" spans="1:10" s="49" customFormat="1">
      <c r="B2" s="49" t="s">
        <v>564</v>
      </c>
    </row>
    <row r="3" spans="1:10" s="49" customFormat="1">
      <c r="B3" s="50" t="s">
        <v>0</v>
      </c>
    </row>
    <row r="4" spans="1:10">
      <c r="A4" t="s">
        <v>171</v>
      </c>
    </row>
    <row r="5" spans="1:10" ht="105">
      <c r="A5" s="7" t="s">
        <v>172</v>
      </c>
      <c r="B5" s="7" t="s">
        <v>173</v>
      </c>
      <c r="C5" s="7" t="s">
        <v>174</v>
      </c>
      <c r="D5" s="7" t="s">
        <v>175</v>
      </c>
      <c r="E5" s="7" t="s">
        <v>176</v>
      </c>
      <c r="F5" s="7" t="s">
        <v>7</v>
      </c>
      <c r="G5" s="7" t="s">
        <v>8</v>
      </c>
      <c r="H5" s="7" t="s">
        <v>177</v>
      </c>
      <c r="I5" s="7" t="s">
        <v>10</v>
      </c>
      <c r="J5" s="7" t="s">
        <v>565</v>
      </c>
    </row>
    <row r="6" spans="1:10" ht="105">
      <c r="A6" s="3">
        <v>1</v>
      </c>
      <c r="B6" s="6" t="s">
        <v>178</v>
      </c>
      <c r="C6" s="3" t="s">
        <v>179</v>
      </c>
      <c r="D6" s="3">
        <v>500</v>
      </c>
      <c r="E6" s="3"/>
      <c r="F6" s="3"/>
      <c r="G6" s="15"/>
      <c r="H6" s="3"/>
      <c r="I6" s="3"/>
      <c r="J6" s="3"/>
    </row>
    <row r="7" spans="1:10" ht="105.75" customHeight="1">
      <c r="A7" s="3">
        <v>2</v>
      </c>
      <c r="B7" s="6" t="s">
        <v>180</v>
      </c>
      <c r="C7" s="3" t="s">
        <v>179</v>
      </c>
      <c r="D7" s="3">
        <v>3500</v>
      </c>
      <c r="E7" s="3"/>
      <c r="F7" s="3"/>
      <c r="G7" s="15"/>
      <c r="H7" s="3"/>
      <c r="I7" s="3"/>
      <c r="J7" s="3"/>
    </row>
    <row r="8" spans="1:10" ht="105">
      <c r="A8" s="3">
        <v>3</v>
      </c>
      <c r="B8" s="6" t="s">
        <v>181</v>
      </c>
      <c r="C8" s="3" t="s">
        <v>179</v>
      </c>
      <c r="D8" s="3">
        <v>1200</v>
      </c>
      <c r="E8" s="3"/>
      <c r="F8" s="3"/>
      <c r="G8" s="15"/>
      <c r="H8" s="3"/>
      <c r="I8" s="3"/>
      <c r="J8" s="3"/>
    </row>
    <row r="9" spans="1:10" ht="100.35" customHeight="1">
      <c r="A9" s="3">
        <v>4</v>
      </c>
      <c r="B9" s="6" t="s">
        <v>182</v>
      </c>
      <c r="C9" s="3" t="s">
        <v>179</v>
      </c>
      <c r="D9" s="3">
        <v>600</v>
      </c>
      <c r="E9" s="3"/>
      <c r="F9" s="3"/>
      <c r="G9" s="15"/>
      <c r="H9" s="3"/>
      <c r="I9" s="3"/>
      <c r="J9" s="3"/>
    </row>
    <row r="10" spans="1:10" ht="105">
      <c r="A10" s="3">
        <v>5</v>
      </c>
      <c r="B10" s="6" t="s">
        <v>183</v>
      </c>
      <c r="C10" s="3" t="s">
        <v>179</v>
      </c>
      <c r="D10" s="3">
        <v>600</v>
      </c>
      <c r="E10" s="3"/>
      <c r="F10" s="3"/>
      <c r="G10" s="15"/>
      <c r="H10" s="3"/>
      <c r="I10" s="3"/>
      <c r="J10" s="3"/>
    </row>
    <row r="11" spans="1:10" ht="30">
      <c r="A11" s="3">
        <v>6</v>
      </c>
      <c r="B11" s="6" t="s">
        <v>184</v>
      </c>
      <c r="C11" s="3" t="s">
        <v>179</v>
      </c>
      <c r="D11" s="3">
        <v>3500</v>
      </c>
      <c r="E11" s="3"/>
      <c r="F11" s="3"/>
      <c r="G11" s="15"/>
      <c r="H11" s="3"/>
      <c r="I11" s="3"/>
      <c r="J11" s="3"/>
    </row>
    <row r="12" spans="1:10">
      <c r="A12" s="3">
        <v>7</v>
      </c>
      <c r="B12" s="6" t="s">
        <v>185</v>
      </c>
      <c r="C12" s="3" t="s">
        <v>186</v>
      </c>
      <c r="D12" s="3">
        <v>1800</v>
      </c>
      <c r="E12" s="3"/>
      <c r="F12" s="3"/>
      <c r="G12" s="15"/>
      <c r="H12" s="3"/>
      <c r="I12" s="3"/>
      <c r="J12" s="3"/>
    </row>
    <row r="13" spans="1:10">
      <c r="A13" s="3">
        <v>8</v>
      </c>
      <c r="B13" s="6" t="s">
        <v>187</v>
      </c>
      <c r="C13" s="3" t="s">
        <v>19</v>
      </c>
      <c r="D13" s="3">
        <v>2000</v>
      </c>
      <c r="E13" s="3"/>
      <c r="F13" s="3"/>
      <c r="G13" s="15"/>
      <c r="H13" s="3"/>
      <c r="I13" s="3"/>
      <c r="J13" s="3"/>
    </row>
    <row r="14" spans="1:10">
      <c r="A14" s="3"/>
      <c r="B14" s="3" t="s">
        <v>48</v>
      </c>
      <c r="C14" s="3"/>
      <c r="D14" s="3"/>
      <c r="E14" s="3"/>
      <c r="F14" s="11">
        <f>SUM(F6:F13)</f>
        <v>0</v>
      </c>
      <c r="G14" s="11"/>
      <c r="H14" s="11"/>
      <c r="I14" s="11">
        <f>SUM(I6:I13)</f>
        <v>0</v>
      </c>
      <c r="J14" s="3"/>
    </row>
    <row r="17" spans="2:9">
      <c r="B17" t="s">
        <v>49</v>
      </c>
      <c r="H17" t="s">
        <v>50</v>
      </c>
    </row>
    <row r="18" spans="2:9" ht="12.75" customHeight="1">
      <c r="B18" t="s">
        <v>51</v>
      </c>
      <c r="H18" s="51" t="s">
        <v>52</v>
      </c>
      <c r="I18" s="51"/>
    </row>
    <row r="22" spans="2:9">
      <c r="C22" s="1"/>
    </row>
    <row r="25" spans="2:9" ht="19.350000000000001" customHeight="1"/>
  </sheetData>
  <mergeCells count="1">
    <mergeCell ref="H18:I18"/>
  </mergeCells>
  <pageMargins left="0.78749999999999998" right="0.78749999999999998" top="1.05277777777778" bottom="1.05277777777778" header="0.78749999999999998" footer="0.78749999999999998"/>
  <pageSetup paperSize="9" scale="56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1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20"/>
  <sheetViews>
    <sheetView zoomScale="110" zoomScaleNormal="110" workbookViewId="0">
      <selection activeCell="J20" sqref="A1:J20"/>
    </sheetView>
  </sheetViews>
  <sheetFormatPr defaultRowHeight="15"/>
  <cols>
    <col min="1" max="1" width="4" customWidth="1"/>
    <col min="2" max="2" width="55" customWidth="1"/>
    <col min="3" max="3" width="9.85546875" customWidth="1"/>
    <col min="4" max="4" width="6.42578125" customWidth="1"/>
    <col min="5" max="5" width="12.7109375" customWidth="1"/>
    <col min="6" max="6" width="11.140625" customWidth="1"/>
    <col min="7" max="7" width="8.85546875" customWidth="1"/>
    <col min="8" max="8" width="12.140625" customWidth="1"/>
    <col min="9" max="10" width="11.140625" customWidth="1"/>
    <col min="11" max="1023" width="8.85546875" customWidth="1"/>
    <col min="1024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188</v>
      </c>
    </row>
    <row r="4" spans="1:10" ht="90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30">
      <c r="A5" s="3">
        <v>1</v>
      </c>
      <c r="B5" s="6" t="s">
        <v>189</v>
      </c>
      <c r="C5" s="3" t="s">
        <v>93</v>
      </c>
      <c r="D5" s="3">
        <v>500</v>
      </c>
      <c r="E5" s="3"/>
      <c r="F5" s="3"/>
      <c r="G5" s="15"/>
      <c r="H5" s="3"/>
      <c r="I5" s="3"/>
      <c r="J5" s="3"/>
    </row>
    <row r="6" spans="1:10" ht="30">
      <c r="A6" s="3">
        <v>2</v>
      </c>
      <c r="B6" s="6" t="s">
        <v>190</v>
      </c>
      <c r="C6" s="3" t="s">
        <v>93</v>
      </c>
      <c r="D6" s="3">
        <v>800</v>
      </c>
      <c r="E6" s="3"/>
      <c r="F6" s="3"/>
      <c r="G6" s="15"/>
      <c r="H6" s="3"/>
      <c r="I6" s="3"/>
      <c r="J6" s="3"/>
    </row>
    <row r="7" spans="1:10" ht="30">
      <c r="A7" s="3">
        <v>3</v>
      </c>
      <c r="B7" s="6" t="s">
        <v>191</v>
      </c>
      <c r="C7" s="3" t="s">
        <v>93</v>
      </c>
      <c r="D7" s="3">
        <v>400</v>
      </c>
      <c r="E7" s="3"/>
      <c r="F7" s="3"/>
      <c r="G7" s="15"/>
      <c r="H7" s="3"/>
      <c r="I7" s="3"/>
      <c r="J7" s="3"/>
    </row>
    <row r="8" spans="1:10" ht="30">
      <c r="A8" s="3">
        <v>4</v>
      </c>
      <c r="B8" s="6" t="s">
        <v>192</v>
      </c>
      <c r="C8" s="3" t="s">
        <v>93</v>
      </c>
      <c r="D8" s="3">
        <v>300</v>
      </c>
      <c r="E8" s="3"/>
      <c r="F8" s="3"/>
      <c r="G8" s="15"/>
      <c r="H8" s="3"/>
      <c r="I8" s="3"/>
      <c r="J8" s="3"/>
    </row>
    <row r="9" spans="1:10" ht="30">
      <c r="A9" s="3">
        <v>5</v>
      </c>
      <c r="B9" s="6" t="s">
        <v>193</v>
      </c>
      <c r="C9" s="3" t="s">
        <v>93</v>
      </c>
      <c r="D9" s="3">
        <v>200</v>
      </c>
      <c r="E9" s="3"/>
      <c r="F9" s="3"/>
      <c r="G9" s="15"/>
      <c r="H9" s="3"/>
      <c r="I9" s="3"/>
      <c r="J9" s="3"/>
    </row>
    <row r="10" spans="1:10" ht="45">
      <c r="A10" s="3">
        <v>6</v>
      </c>
      <c r="B10" s="6" t="s">
        <v>194</v>
      </c>
      <c r="C10" s="3" t="s">
        <v>19</v>
      </c>
      <c r="D10" s="3">
        <v>100</v>
      </c>
      <c r="E10" s="3"/>
      <c r="F10" s="3"/>
      <c r="G10" s="15"/>
      <c r="H10" s="3"/>
      <c r="I10" s="3"/>
      <c r="J10" s="3"/>
    </row>
    <row r="11" spans="1:10" ht="45">
      <c r="A11" s="3">
        <v>7</v>
      </c>
      <c r="B11" s="6" t="s">
        <v>195</v>
      </c>
      <c r="C11" s="3" t="s">
        <v>19</v>
      </c>
      <c r="D11" s="3">
        <v>80</v>
      </c>
      <c r="E11" s="3"/>
      <c r="F11" s="3"/>
      <c r="G11" s="15"/>
      <c r="H11" s="3"/>
      <c r="I11" s="3"/>
      <c r="J11" s="3"/>
    </row>
    <row r="12" spans="1:10" ht="45">
      <c r="A12" s="3">
        <v>8</v>
      </c>
      <c r="B12" s="6" t="s">
        <v>196</v>
      </c>
      <c r="C12" s="3" t="s">
        <v>19</v>
      </c>
      <c r="D12" s="3">
        <v>50</v>
      </c>
      <c r="E12" s="3"/>
      <c r="F12" s="3"/>
      <c r="G12" s="15"/>
      <c r="H12" s="3"/>
      <c r="I12" s="3"/>
      <c r="J12" s="3"/>
    </row>
    <row r="13" spans="1:10">
      <c r="A13" s="3"/>
      <c r="B13" s="3" t="s">
        <v>48</v>
      </c>
      <c r="C13" s="3"/>
      <c r="D13" s="3"/>
      <c r="E13" s="3"/>
      <c r="F13" s="11">
        <f>SUM(F5:F12)</f>
        <v>0</v>
      </c>
      <c r="G13" s="11"/>
      <c r="H13" s="11"/>
      <c r="I13" s="11">
        <f>SUM(I5:I12)</f>
        <v>0</v>
      </c>
      <c r="J13" s="3"/>
    </row>
    <row r="19" spans="2:8">
      <c r="B19" t="s">
        <v>49</v>
      </c>
      <c r="H19" t="s">
        <v>50</v>
      </c>
    </row>
    <row r="20" spans="2:8">
      <c r="B20" t="s">
        <v>51</v>
      </c>
      <c r="H20" t="s">
        <v>52</v>
      </c>
    </row>
  </sheetData>
  <pageMargins left="0.74791666666666701" right="0.74791666666666701" top="0.98402777777777795" bottom="0.98402777777777795" header="0.51180555555555496" footer="0.51180555555555496"/>
  <pageSetup paperSize="9" scale="60" firstPageNumber="0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zoomScale="110" zoomScaleNormal="110" workbookViewId="0">
      <selection activeCell="J17" sqref="A1:J17"/>
    </sheetView>
  </sheetViews>
  <sheetFormatPr defaultRowHeight="15"/>
  <cols>
    <col min="1" max="1" width="4" customWidth="1"/>
    <col min="2" max="2" width="57.85546875" customWidth="1"/>
    <col min="3" max="5" width="10.42578125" customWidth="1"/>
    <col min="6" max="6" width="13.5703125" customWidth="1"/>
    <col min="7" max="8" width="10.42578125" customWidth="1"/>
    <col min="9" max="9" width="12.14062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s="17" t="s">
        <v>197</v>
      </c>
      <c r="B3" s="17"/>
      <c r="C3" s="17"/>
      <c r="D3" s="17"/>
      <c r="E3" s="17"/>
      <c r="F3" s="17"/>
      <c r="G3" s="17"/>
      <c r="H3" s="17"/>
      <c r="I3" s="17"/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>
      <c r="A5" s="17">
        <v>1</v>
      </c>
      <c r="B5" s="17" t="s">
        <v>198</v>
      </c>
      <c r="C5" s="17" t="s">
        <v>19</v>
      </c>
      <c r="D5" s="17">
        <v>200</v>
      </c>
      <c r="E5" s="17"/>
      <c r="F5" s="17"/>
      <c r="G5" s="18"/>
      <c r="H5" s="17"/>
      <c r="I5" s="17"/>
      <c r="J5" s="3"/>
    </row>
    <row r="6" spans="1:10">
      <c r="A6" s="17">
        <v>2</v>
      </c>
      <c r="B6" s="17" t="s">
        <v>199</v>
      </c>
      <c r="C6" s="17" t="s">
        <v>19</v>
      </c>
      <c r="D6" s="17">
        <v>600</v>
      </c>
      <c r="E6" s="17"/>
      <c r="F6" s="17"/>
      <c r="G6" s="18"/>
      <c r="H6" s="17"/>
      <c r="I6" s="17"/>
      <c r="J6" s="3"/>
    </row>
    <row r="7" spans="1:10">
      <c r="A7" s="17">
        <v>3</v>
      </c>
      <c r="B7" s="17" t="s">
        <v>200</v>
      </c>
      <c r="C7" s="17" t="s">
        <v>19</v>
      </c>
      <c r="D7" s="17">
        <v>8500</v>
      </c>
      <c r="E7" s="17"/>
      <c r="F7" s="17"/>
      <c r="G7" s="18"/>
      <c r="H7" s="17"/>
      <c r="I7" s="17"/>
      <c r="J7" s="3"/>
    </row>
    <row r="8" spans="1:10">
      <c r="A8" s="17">
        <v>4</v>
      </c>
      <c r="B8" s="17" t="s">
        <v>201</v>
      </c>
      <c r="C8" s="17" t="s">
        <v>19</v>
      </c>
      <c r="D8" s="17">
        <v>5000</v>
      </c>
      <c r="E8" s="17"/>
      <c r="F8" s="17"/>
      <c r="G8" s="18"/>
      <c r="H8" s="17"/>
      <c r="I8" s="17"/>
      <c r="J8" s="3"/>
    </row>
    <row r="9" spans="1:10">
      <c r="A9" s="17">
        <v>5</v>
      </c>
      <c r="B9" s="17" t="s">
        <v>202</v>
      </c>
      <c r="C9" s="17" t="s">
        <v>19</v>
      </c>
      <c r="D9" s="17">
        <v>3000</v>
      </c>
      <c r="E9" s="17"/>
      <c r="F9" s="17"/>
      <c r="G9" s="18"/>
      <c r="H9" s="17"/>
      <c r="I9" s="17"/>
      <c r="J9" s="3"/>
    </row>
    <row r="10" spans="1:10">
      <c r="A10" s="17">
        <v>6</v>
      </c>
      <c r="B10" s="17" t="s">
        <v>203</v>
      </c>
      <c r="C10" s="17" t="s">
        <v>19</v>
      </c>
      <c r="D10" s="17">
        <v>200</v>
      </c>
      <c r="E10" s="17"/>
      <c r="F10" s="17"/>
      <c r="G10" s="18"/>
      <c r="H10" s="17"/>
      <c r="I10" s="17"/>
      <c r="J10" s="3"/>
    </row>
    <row r="11" spans="1:10">
      <c r="A11" s="17">
        <v>7</v>
      </c>
      <c r="B11" s="17" t="s">
        <v>204</v>
      </c>
      <c r="C11" s="17" t="s">
        <v>19</v>
      </c>
      <c r="D11" s="17">
        <v>200</v>
      </c>
      <c r="E11" s="17"/>
      <c r="F11" s="17"/>
      <c r="G11" s="18"/>
      <c r="H11" s="17"/>
      <c r="I11" s="17"/>
      <c r="J11" s="3"/>
    </row>
    <row r="12" spans="1:10">
      <c r="A12" s="17"/>
      <c r="B12" s="17" t="s">
        <v>48</v>
      </c>
      <c r="C12" s="17"/>
      <c r="D12" s="17"/>
      <c r="E12" s="17"/>
      <c r="F12" s="19">
        <f>SUM(F5:F11)</f>
        <v>0</v>
      </c>
      <c r="G12" s="19"/>
      <c r="H12" s="19"/>
      <c r="I12" s="19">
        <f>SUM(I5:I11)</f>
        <v>0</v>
      </c>
      <c r="J12" s="3"/>
    </row>
    <row r="16" spans="1:10">
      <c r="B16" t="s">
        <v>49</v>
      </c>
      <c r="H16" t="s">
        <v>50</v>
      </c>
    </row>
    <row r="17" spans="2:8">
      <c r="B17" t="s">
        <v>51</v>
      </c>
      <c r="H17" t="s">
        <v>52</v>
      </c>
    </row>
  </sheetData>
  <pageMargins left="0.78749999999999998" right="0.78749999999999998" top="1.05277777777778" bottom="1.05277777777778" header="0.78749999999999998" footer="0.78749999999999998"/>
  <pageSetup paperSize="9" scale="56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"/>
  <sheetViews>
    <sheetView zoomScale="110" zoomScaleNormal="110" workbookViewId="0">
      <selection activeCell="J19" sqref="A1:J19"/>
    </sheetView>
  </sheetViews>
  <sheetFormatPr defaultRowHeight="15"/>
  <cols>
    <col min="1" max="1" width="4" customWidth="1"/>
    <col min="2" max="2" width="59.7109375" customWidth="1"/>
    <col min="3" max="5" width="10.42578125" customWidth="1"/>
    <col min="6" max="6" width="12.5703125" customWidth="1"/>
    <col min="7" max="8" width="10.42578125" customWidth="1"/>
    <col min="9" max="9" width="12.4257812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205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30">
      <c r="A5" s="3">
        <v>1</v>
      </c>
      <c r="B5" s="6" t="s">
        <v>206</v>
      </c>
      <c r="C5" s="3" t="s">
        <v>19</v>
      </c>
      <c r="D5" s="3">
        <v>4500</v>
      </c>
      <c r="E5" s="3"/>
      <c r="F5" s="3"/>
      <c r="G5" s="15"/>
      <c r="H5" s="3"/>
      <c r="I5" s="3"/>
      <c r="J5" s="3"/>
    </row>
    <row r="6" spans="1:10" ht="30">
      <c r="A6" s="3">
        <v>2</v>
      </c>
      <c r="B6" s="6" t="s">
        <v>207</v>
      </c>
      <c r="C6" s="3" t="s">
        <v>19</v>
      </c>
      <c r="D6" s="3">
        <v>2000</v>
      </c>
      <c r="E6" s="3"/>
      <c r="F6" s="3"/>
      <c r="G6" s="15"/>
      <c r="H6" s="3"/>
      <c r="I6" s="3"/>
      <c r="J6" s="3"/>
    </row>
    <row r="7" spans="1:10" ht="30">
      <c r="A7" s="3">
        <v>3</v>
      </c>
      <c r="B7" s="6" t="s">
        <v>208</v>
      </c>
      <c r="C7" s="3" t="s">
        <v>19</v>
      </c>
      <c r="D7" s="3">
        <v>400</v>
      </c>
      <c r="E7" s="3"/>
      <c r="F7" s="3"/>
      <c r="G7" s="15"/>
      <c r="H7" s="3"/>
      <c r="I7" s="3"/>
      <c r="J7" s="3"/>
    </row>
    <row r="8" spans="1:10" ht="30">
      <c r="A8" s="3">
        <v>4</v>
      </c>
      <c r="B8" s="6" t="s">
        <v>209</v>
      </c>
      <c r="C8" s="3" t="s">
        <v>19</v>
      </c>
      <c r="D8" s="3">
        <v>400</v>
      </c>
      <c r="E8" s="3"/>
      <c r="F8" s="3"/>
      <c r="G8" s="15"/>
      <c r="H8" s="3"/>
      <c r="I8" s="3"/>
      <c r="J8" s="3"/>
    </row>
    <row r="9" spans="1:10">
      <c r="A9" s="3">
        <v>5</v>
      </c>
      <c r="B9" s="6" t="s">
        <v>210</v>
      </c>
      <c r="C9" s="3" t="s">
        <v>19</v>
      </c>
      <c r="D9" s="3">
        <v>100</v>
      </c>
      <c r="E9" s="3"/>
      <c r="F9" s="3"/>
      <c r="G9" s="15"/>
      <c r="H9" s="3"/>
      <c r="I9" s="3"/>
      <c r="J9" s="3"/>
    </row>
    <row r="10" spans="1:10">
      <c r="A10" s="3">
        <v>6</v>
      </c>
      <c r="B10" s="6" t="s">
        <v>211</v>
      </c>
      <c r="C10" s="3" t="s">
        <v>19</v>
      </c>
      <c r="D10" s="3">
        <v>500</v>
      </c>
      <c r="E10" s="3"/>
      <c r="F10" s="3"/>
      <c r="G10" s="15"/>
      <c r="H10" s="3"/>
      <c r="I10" s="3"/>
      <c r="J10" s="3"/>
    </row>
    <row r="11" spans="1:10" ht="45">
      <c r="A11" s="3">
        <v>7</v>
      </c>
      <c r="B11" s="6" t="s">
        <v>212</v>
      </c>
      <c r="C11" s="3" t="s">
        <v>19</v>
      </c>
      <c r="D11" s="3">
        <v>6500</v>
      </c>
      <c r="E11" s="3"/>
      <c r="F11" s="3"/>
      <c r="G11" s="15"/>
      <c r="H11" s="3"/>
      <c r="I11" s="3"/>
      <c r="J11" s="3"/>
    </row>
    <row r="12" spans="1:10">
      <c r="A12" s="3">
        <v>8</v>
      </c>
      <c r="B12" s="6" t="s">
        <v>213</v>
      </c>
      <c r="C12" s="3" t="s">
        <v>19</v>
      </c>
      <c r="D12" s="3">
        <v>14000</v>
      </c>
      <c r="E12" s="3"/>
      <c r="F12" s="3"/>
      <c r="G12" s="15"/>
      <c r="H12" s="3"/>
      <c r="I12" s="3"/>
      <c r="J12" s="3"/>
    </row>
    <row r="13" spans="1:10">
      <c r="A13" s="3">
        <v>9</v>
      </c>
      <c r="B13" s="6" t="s">
        <v>214</v>
      </c>
      <c r="C13" s="3" t="s">
        <v>19</v>
      </c>
      <c r="D13" s="3">
        <v>5000</v>
      </c>
      <c r="E13" s="3"/>
      <c r="F13" s="3"/>
      <c r="G13" s="15"/>
      <c r="H13" s="3"/>
      <c r="I13" s="3"/>
      <c r="J13" s="3"/>
    </row>
    <row r="14" spans="1:10">
      <c r="A14" s="3">
        <v>10</v>
      </c>
      <c r="B14" s="6" t="s">
        <v>215</v>
      </c>
      <c r="C14" s="3" t="s">
        <v>19</v>
      </c>
      <c r="D14" s="3">
        <v>3900</v>
      </c>
      <c r="E14" s="3"/>
      <c r="F14" s="3"/>
      <c r="G14" s="15"/>
      <c r="H14" s="3"/>
      <c r="I14" s="3"/>
      <c r="J14" s="3"/>
    </row>
    <row r="15" spans="1:10">
      <c r="A15" s="3"/>
      <c r="B15" s="3" t="s">
        <v>48</v>
      </c>
      <c r="C15" s="3"/>
      <c r="D15" s="3"/>
      <c r="E15" s="3"/>
      <c r="F15" s="11">
        <f>SUM(F5:F14)</f>
        <v>0</v>
      </c>
      <c r="G15" s="11"/>
      <c r="H15" s="11"/>
      <c r="I15" s="11">
        <f>SUM(I5:I14)</f>
        <v>0</v>
      </c>
      <c r="J15" s="3"/>
    </row>
    <row r="18" spans="2:8">
      <c r="B18" t="s">
        <v>49</v>
      </c>
      <c r="H18" t="s">
        <v>50</v>
      </c>
    </row>
    <row r="19" spans="2:8">
      <c r="B19" t="s">
        <v>51</v>
      </c>
      <c r="H19" t="s">
        <v>52</v>
      </c>
    </row>
  </sheetData>
  <pageMargins left="0.78749999999999998" right="0.78749999999999998" top="1.05277777777778" bottom="1.05277777777778" header="0.78749999999999998" footer="0.78749999999999998"/>
  <pageSetup paperSize="9" scale="56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0"/>
  <sheetViews>
    <sheetView zoomScale="110" zoomScaleNormal="110" workbookViewId="0">
      <selection activeCell="J20" sqref="A1:J20"/>
    </sheetView>
  </sheetViews>
  <sheetFormatPr defaultRowHeight="15"/>
  <cols>
    <col min="1" max="1" width="4.140625" customWidth="1"/>
    <col min="2" max="2" width="55.7109375" customWidth="1"/>
    <col min="3" max="3" width="9" customWidth="1"/>
    <col min="4" max="4" width="8.28515625" customWidth="1"/>
    <col min="5" max="5" width="10.42578125" customWidth="1"/>
    <col min="6" max="6" width="12.7109375" customWidth="1"/>
    <col min="7" max="7" width="5.5703125" customWidth="1"/>
    <col min="8" max="8" width="10.42578125" customWidth="1"/>
    <col min="9" max="9" width="11.8554687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 ht="14.65" customHeight="1">
      <c r="B3" s="51" t="s">
        <v>216</v>
      </c>
      <c r="C3" s="51"/>
      <c r="D3" s="51"/>
      <c r="E3" s="51"/>
      <c r="F3" s="51"/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45">
      <c r="A5" s="33">
        <v>1</v>
      </c>
      <c r="B5" s="32" t="s">
        <v>221</v>
      </c>
      <c r="C5" s="33" t="s">
        <v>222</v>
      </c>
      <c r="D5" s="33">
        <v>35</v>
      </c>
      <c r="E5" s="33"/>
      <c r="F5" s="33"/>
      <c r="G5" s="15"/>
      <c r="H5" s="33"/>
      <c r="I5" s="33"/>
      <c r="J5" s="33"/>
    </row>
    <row r="6" spans="1:10" ht="30">
      <c r="A6" s="33">
        <v>2</v>
      </c>
      <c r="B6" s="32" t="s">
        <v>223</v>
      </c>
      <c r="C6" s="33" t="s">
        <v>222</v>
      </c>
      <c r="D6" s="33">
        <v>35</v>
      </c>
      <c r="E6" s="33"/>
      <c r="F6" s="33"/>
      <c r="G6" s="15"/>
      <c r="H6" s="33"/>
      <c r="I6" s="33"/>
      <c r="J6" s="33"/>
    </row>
    <row r="7" spans="1:10" ht="30">
      <c r="A7" s="33">
        <v>3</v>
      </c>
      <c r="B7" s="32" t="s">
        <v>224</v>
      </c>
      <c r="C7" s="33" t="s">
        <v>225</v>
      </c>
      <c r="D7" s="33">
        <v>120</v>
      </c>
      <c r="E7" s="33"/>
      <c r="F7" s="33"/>
      <c r="G7" s="15"/>
      <c r="H7" s="33"/>
      <c r="I7" s="33"/>
      <c r="J7" s="33"/>
    </row>
    <row r="8" spans="1:10" ht="30">
      <c r="A8" s="33">
        <v>4</v>
      </c>
      <c r="B8" s="32" t="s">
        <v>226</v>
      </c>
      <c r="C8" s="33" t="s">
        <v>225</v>
      </c>
      <c r="D8" s="33">
        <v>4</v>
      </c>
      <c r="E8" s="33"/>
      <c r="F8" s="33"/>
      <c r="G8" s="15"/>
      <c r="H8" s="33"/>
      <c r="I8" s="33"/>
      <c r="J8" s="33"/>
    </row>
    <row r="9" spans="1:10" ht="30">
      <c r="A9" s="33">
        <v>5</v>
      </c>
      <c r="B9" s="32" t="s">
        <v>227</v>
      </c>
      <c r="C9" s="33" t="s">
        <v>19</v>
      </c>
      <c r="D9" s="33">
        <v>26</v>
      </c>
      <c r="E9" s="33"/>
      <c r="F9" s="33"/>
      <c r="G9" s="15"/>
      <c r="H9" s="33"/>
      <c r="I9" s="33"/>
      <c r="J9" s="33"/>
    </row>
    <row r="10" spans="1:10" ht="30">
      <c r="A10" s="33">
        <v>6</v>
      </c>
      <c r="B10" s="32" t="s">
        <v>228</v>
      </c>
      <c r="C10" s="33" t="s">
        <v>19</v>
      </c>
      <c r="D10" s="33">
        <v>30</v>
      </c>
      <c r="E10" s="33"/>
      <c r="F10" s="33"/>
      <c r="G10" s="15"/>
      <c r="H10" s="33"/>
      <c r="I10" s="33"/>
      <c r="J10" s="33"/>
    </row>
    <row r="11" spans="1:10">
      <c r="A11" s="33">
        <v>7</v>
      </c>
      <c r="B11" s="32" t="s">
        <v>229</v>
      </c>
      <c r="C11" s="33" t="s">
        <v>19</v>
      </c>
      <c r="D11" s="33">
        <v>16</v>
      </c>
      <c r="E11" s="33"/>
      <c r="F11" s="33"/>
      <c r="G11" s="15"/>
      <c r="H11" s="33"/>
      <c r="I11" s="33"/>
      <c r="J11" s="33"/>
    </row>
    <row r="12" spans="1:10">
      <c r="A12" s="33">
        <v>8</v>
      </c>
      <c r="B12" s="32" t="s">
        <v>230</v>
      </c>
      <c r="C12" s="33" t="s">
        <v>19</v>
      </c>
      <c r="D12" s="33">
        <v>450</v>
      </c>
      <c r="E12" s="33"/>
      <c r="F12" s="33"/>
      <c r="G12" s="15"/>
      <c r="H12" s="33"/>
      <c r="I12" s="33"/>
      <c r="J12" s="33"/>
    </row>
    <row r="13" spans="1:10">
      <c r="A13" s="33">
        <v>9</v>
      </c>
      <c r="B13" s="32" t="s">
        <v>231</v>
      </c>
      <c r="C13" s="33" t="s">
        <v>19</v>
      </c>
      <c r="D13" s="33">
        <v>18</v>
      </c>
      <c r="E13" s="33"/>
      <c r="F13" s="33"/>
      <c r="G13" s="15"/>
      <c r="H13" s="33"/>
      <c r="I13" s="33"/>
      <c r="J13" s="33"/>
    </row>
    <row r="14" spans="1:10" ht="30">
      <c r="A14" s="33">
        <v>10</v>
      </c>
      <c r="B14" s="32" t="s">
        <v>232</v>
      </c>
      <c r="C14" s="33" t="s">
        <v>19</v>
      </c>
      <c r="D14" s="33">
        <v>10</v>
      </c>
      <c r="E14" s="33"/>
      <c r="F14" s="33"/>
      <c r="G14" s="15"/>
      <c r="H14" s="33"/>
      <c r="I14" s="33"/>
      <c r="J14" s="33"/>
    </row>
    <row r="15" spans="1:10" ht="45">
      <c r="A15" s="33">
        <v>11</v>
      </c>
      <c r="B15" s="32" t="s">
        <v>233</v>
      </c>
      <c r="C15" s="33" t="s">
        <v>19</v>
      </c>
      <c r="D15" s="33">
        <v>10</v>
      </c>
      <c r="E15" s="33"/>
      <c r="F15" s="33"/>
      <c r="G15" s="15"/>
      <c r="H15" s="33"/>
      <c r="I15" s="33"/>
      <c r="J15" s="33"/>
    </row>
    <row r="16" spans="1:10">
      <c r="A16" s="33"/>
      <c r="B16" s="33" t="s">
        <v>112</v>
      </c>
      <c r="C16" s="33"/>
      <c r="D16" s="33"/>
      <c r="E16" s="33"/>
      <c r="F16" s="11">
        <f>SUM(F5:F15)</f>
        <v>0</v>
      </c>
      <c r="G16" s="11"/>
      <c r="H16" s="11"/>
      <c r="I16" s="11">
        <f>SUM(I5:I15)</f>
        <v>0</v>
      </c>
      <c r="J16" s="33"/>
    </row>
    <row r="19" spans="2:7">
      <c r="B19" t="s">
        <v>49</v>
      </c>
      <c r="G19" t="s">
        <v>50</v>
      </c>
    </row>
    <row r="20" spans="2:7">
      <c r="B20" t="s">
        <v>51</v>
      </c>
      <c r="G20" t="s">
        <v>52</v>
      </c>
    </row>
  </sheetData>
  <mergeCells count="1">
    <mergeCell ref="B3:F3"/>
  </mergeCells>
  <pageMargins left="0.78749999999999998" right="0.78749999999999998" top="1.05277777777778" bottom="1.05277777777778" header="0.78749999999999998" footer="0.78749999999999998"/>
  <pageSetup paperSize="9" scale="52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8"/>
  <sheetViews>
    <sheetView zoomScale="110" zoomScaleNormal="110" workbookViewId="0">
      <selection activeCell="J18" sqref="A1:J18"/>
    </sheetView>
  </sheetViews>
  <sheetFormatPr defaultRowHeight="15"/>
  <cols>
    <col min="1" max="1" width="4" customWidth="1"/>
    <col min="2" max="2" width="62.85546875" customWidth="1"/>
    <col min="3" max="3" width="10.7109375" customWidth="1"/>
    <col min="4" max="4" width="7.85546875" customWidth="1"/>
    <col min="5" max="5" width="12.140625" customWidth="1"/>
    <col min="6" max="6" width="11.140625" customWidth="1"/>
    <col min="7" max="7" width="8" customWidth="1"/>
    <col min="8" max="8" width="12.140625" customWidth="1"/>
    <col min="9" max="9" width="11.140625" customWidth="1"/>
    <col min="10" max="1023" width="10.7109375" customWidth="1"/>
    <col min="1024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234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127.5" customHeight="1">
      <c r="A5" s="17">
        <v>1</v>
      </c>
      <c r="B5" s="8" t="s">
        <v>235</v>
      </c>
      <c r="C5" s="17" t="s">
        <v>19</v>
      </c>
      <c r="D5" s="17">
        <v>2500</v>
      </c>
      <c r="E5" s="17"/>
      <c r="F5" s="17"/>
      <c r="G5" s="18"/>
      <c r="H5" s="17"/>
      <c r="I5" s="17"/>
      <c r="J5" s="17"/>
    </row>
    <row r="6" spans="1:10" ht="60">
      <c r="A6" s="17">
        <v>2</v>
      </c>
      <c r="B6" s="8" t="s">
        <v>236</v>
      </c>
      <c r="C6" s="17" t="s">
        <v>19</v>
      </c>
      <c r="D6" s="17">
        <v>62</v>
      </c>
      <c r="E6" s="17"/>
      <c r="F6" s="17"/>
      <c r="G6" s="18"/>
      <c r="H6" s="17"/>
      <c r="I6" s="17"/>
      <c r="J6" s="17"/>
    </row>
    <row r="7" spans="1:10" ht="87" customHeight="1">
      <c r="A7" s="17">
        <v>3</v>
      </c>
      <c r="B7" s="8" t="s">
        <v>237</v>
      </c>
      <c r="C7" s="17" t="s">
        <v>19</v>
      </c>
      <c r="D7" s="17">
        <v>20</v>
      </c>
      <c r="E7" s="17"/>
      <c r="F7" s="17"/>
      <c r="G7" s="18"/>
      <c r="H7" s="17"/>
      <c r="I7" s="17"/>
      <c r="J7" s="17"/>
    </row>
    <row r="8" spans="1:10" ht="84" customHeight="1">
      <c r="A8" s="17">
        <v>4</v>
      </c>
      <c r="B8" s="8" t="s">
        <v>238</v>
      </c>
      <c r="C8" s="17" t="s">
        <v>19</v>
      </c>
      <c r="D8" s="17">
        <v>10</v>
      </c>
      <c r="E8" s="17"/>
      <c r="F8" s="17"/>
      <c r="G8" s="18"/>
      <c r="H8" s="17"/>
      <c r="I8" s="17"/>
      <c r="J8" s="17"/>
    </row>
    <row r="9" spans="1:10" ht="135" customHeight="1">
      <c r="A9" s="17">
        <v>5</v>
      </c>
      <c r="B9" s="8" t="s">
        <v>239</v>
      </c>
      <c r="C9" s="17" t="s">
        <v>19</v>
      </c>
      <c r="D9" s="17">
        <v>10</v>
      </c>
      <c r="E9" s="17"/>
      <c r="F9" s="17"/>
      <c r="G9" s="18"/>
      <c r="H9" s="17"/>
      <c r="I9" s="17"/>
      <c r="J9" s="17"/>
    </row>
    <row r="10" spans="1:10" ht="140.25" customHeight="1">
      <c r="A10" s="17">
        <v>6</v>
      </c>
      <c r="B10" s="8" t="s">
        <v>240</v>
      </c>
      <c r="C10" s="17" t="s">
        <v>19</v>
      </c>
      <c r="D10" s="17">
        <v>5</v>
      </c>
      <c r="E10" s="17"/>
      <c r="F10" s="17"/>
      <c r="G10" s="18"/>
      <c r="H10" s="17"/>
      <c r="I10" s="17"/>
      <c r="J10" s="17"/>
    </row>
    <row r="11" spans="1:10" ht="99" customHeight="1">
      <c r="A11" s="17">
        <v>7</v>
      </c>
      <c r="B11" s="8" t="s">
        <v>241</v>
      </c>
      <c r="C11" s="17" t="s">
        <v>19</v>
      </c>
      <c r="D11" s="17">
        <v>3000</v>
      </c>
      <c r="E11" s="17"/>
      <c r="F11" s="17"/>
      <c r="G11" s="18"/>
      <c r="H11" s="17"/>
      <c r="I11" s="17"/>
      <c r="J11" s="17"/>
    </row>
    <row r="12" spans="1:10" ht="83.25" customHeight="1">
      <c r="A12" s="17">
        <v>8</v>
      </c>
      <c r="B12" s="8" t="s">
        <v>242</v>
      </c>
      <c r="C12" s="17" t="s">
        <v>19</v>
      </c>
      <c r="D12" s="17">
        <v>2000</v>
      </c>
      <c r="E12" s="17"/>
      <c r="F12" s="17"/>
      <c r="G12" s="18"/>
      <c r="H12" s="17"/>
      <c r="I12" s="17"/>
      <c r="J12" s="17"/>
    </row>
    <row r="13" spans="1:10" ht="285.75" customHeight="1">
      <c r="A13" s="17">
        <v>9</v>
      </c>
      <c r="B13" s="8" t="s">
        <v>243</v>
      </c>
      <c r="C13" s="17" t="s">
        <v>19</v>
      </c>
      <c r="D13" s="17">
        <v>100</v>
      </c>
      <c r="E13" s="17"/>
      <c r="F13" s="17"/>
      <c r="G13" s="18"/>
      <c r="H13" s="17"/>
      <c r="I13" s="17"/>
      <c r="J13" s="17"/>
    </row>
    <row r="14" spans="1:10">
      <c r="A14" s="17"/>
      <c r="B14" s="17" t="s">
        <v>48</v>
      </c>
      <c r="C14" s="17"/>
      <c r="D14" s="17"/>
      <c r="E14" s="17"/>
      <c r="F14" s="19">
        <f>SUM(F5:F13)</f>
        <v>0</v>
      </c>
      <c r="G14" s="19"/>
      <c r="H14" s="19"/>
      <c r="I14" s="19">
        <f>SUM(I5:I13)</f>
        <v>0</v>
      </c>
      <c r="J14" s="19"/>
    </row>
    <row r="17" spans="2:8">
      <c r="B17" t="s">
        <v>49</v>
      </c>
      <c r="H17" t="s">
        <v>50</v>
      </c>
    </row>
    <row r="18" spans="2:8">
      <c r="B18" t="s">
        <v>51</v>
      </c>
      <c r="H18" t="s">
        <v>52</v>
      </c>
    </row>
  </sheetData>
  <pageMargins left="0.78749999999999998" right="0.78749999999999998" top="1.05277777777778" bottom="1.05277777777778" header="0.78749999999999998" footer="0.78749999999999998"/>
  <pageSetup paperSize="9" scale="53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0"/>
  <sheetViews>
    <sheetView zoomScale="110" zoomScaleNormal="110" workbookViewId="0">
      <selection activeCell="J10" sqref="A1:J10"/>
    </sheetView>
  </sheetViews>
  <sheetFormatPr defaultRowHeight="15"/>
  <cols>
    <col min="1" max="1" width="4.28515625" customWidth="1"/>
    <col min="2" max="2" width="52.42578125" customWidth="1"/>
    <col min="3" max="3" width="10.42578125" customWidth="1"/>
    <col min="4" max="4" width="7.5703125" customWidth="1"/>
    <col min="5" max="6" width="10.42578125" customWidth="1"/>
    <col min="7" max="7" width="7" customWidth="1"/>
    <col min="8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244</v>
      </c>
    </row>
    <row r="4" spans="1:10" ht="51" customHeight="1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105">
      <c r="A5" s="4">
        <v>1</v>
      </c>
      <c r="B5" s="8" t="s">
        <v>245</v>
      </c>
      <c r="C5" s="4" t="s">
        <v>246</v>
      </c>
      <c r="D5" s="4">
        <v>7</v>
      </c>
      <c r="E5" s="4"/>
      <c r="F5" s="4"/>
      <c r="G5" s="15"/>
      <c r="H5" s="4"/>
      <c r="I5" s="4"/>
      <c r="J5" s="4"/>
    </row>
    <row r="6" spans="1:10" ht="26.85" customHeight="1">
      <c r="A6" s="4"/>
      <c r="B6" s="4" t="s">
        <v>247</v>
      </c>
      <c r="C6" s="4"/>
      <c r="D6" s="4"/>
      <c r="E6" s="4"/>
      <c r="F6" s="11">
        <f>F5</f>
        <v>0</v>
      </c>
      <c r="G6" s="11"/>
      <c r="H6" s="11"/>
      <c r="I6" s="11">
        <f>SUM(I5)</f>
        <v>0</v>
      </c>
      <c r="J6" s="4"/>
    </row>
    <row r="9" spans="1:10">
      <c r="B9" t="s">
        <v>49</v>
      </c>
      <c r="G9" t="s">
        <v>50</v>
      </c>
    </row>
    <row r="10" spans="1:10">
      <c r="B10" t="s">
        <v>51</v>
      </c>
      <c r="G10" t="s">
        <v>52</v>
      </c>
    </row>
  </sheetData>
  <pageMargins left="0.78749999999999998" right="0.78749999999999998" top="1.05277777777778" bottom="1.05277777777778" header="0.78749999999999998" footer="0.78749999999999998"/>
  <pageSetup paperSize="9" scale="55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11"/>
  <sheetViews>
    <sheetView zoomScale="110" zoomScaleNormal="110" workbookViewId="0">
      <selection activeCell="J11" sqref="A1:J11"/>
    </sheetView>
  </sheetViews>
  <sheetFormatPr defaultRowHeight="15"/>
  <cols>
    <col min="1" max="1" width="3.7109375" customWidth="1"/>
    <col min="2" max="2" width="52.140625" customWidth="1"/>
    <col min="3" max="3" width="10.42578125" customWidth="1"/>
    <col min="4" max="4" width="6.42578125" customWidth="1"/>
    <col min="5" max="5" width="10.42578125" customWidth="1"/>
    <col min="6" max="6" width="12.140625" customWidth="1"/>
    <col min="7" max="7" width="7" customWidth="1"/>
    <col min="8" max="8" width="10.42578125" customWidth="1"/>
    <col min="9" max="9" width="12.42578125" customWidth="1"/>
    <col min="10" max="1025" width="10.42578125" customWidth="1"/>
  </cols>
  <sheetData>
    <row r="1" spans="1:11" s="49" customFormat="1">
      <c r="B1" s="49" t="s">
        <v>564</v>
      </c>
    </row>
    <row r="2" spans="1:11" s="49" customFormat="1">
      <c r="B2" s="50" t="s">
        <v>0</v>
      </c>
    </row>
    <row r="3" spans="1:11">
      <c r="A3" t="s">
        <v>248</v>
      </c>
    </row>
    <row r="4" spans="1:11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  <c r="K4" s="5"/>
    </row>
    <row r="5" spans="1:11" ht="104.1" customHeight="1">
      <c r="A5" s="4">
        <v>1</v>
      </c>
      <c r="B5" s="32" t="s">
        <v>249</v>
      </c>
      <c r="C5" s="4" t="s">
        <v>19</v>
      </c>
      <c r="D5" s="4">
        <v>10000</v>
      </c>
      <c r="E5" s="4"/>
      <c r="F5" s="4"/>
      <c r="G5" s="15"/>
      <c r="H5" s="4"/>
      <c r="I5" s="4"/>
      <c r="J5" s="4"/>
    </row>
    <row r="6" spans="1:11" ht="30">
      <c r="A6" s="4">
        <v>2</v>
      </c>
      <c r="B6" s="32" t="s">
        <v>250</v>
      </c>
      <c r="C6" s="4" t="s">
        <v>19</v>
      </c>
      <c r="D6" s="4">
        <v>6500</v>
      </c>
      <c r="E6" s="4"/>
      <c r="F6" s="4"/>
      <c r="G6" s="4"/>
      <c r="H6" s="4"/>
      <c r="I6" s="4"/>
      <c r="J6" s="4"/>
    </row>
    <row r="7" spans="1:11">
      <c r="A7" s="4"/>
      <c r="B7" s="4" t="s">
        <v>112</v>
      </c>
      <c r="C7" s="4"/>
      <c r="D7" s="4"/>
      <c r="E7" s="4"/>
      <c r="F7" s="11">
        <f>SUM(F5:F6)</f>
        <v>0</v>
      </c>
      <c r="G7" s="11"/>
      <c r="H7" s="11"/>
      <c r="I7" s="11">
        <f>SUM(I5:I6)</f>
        <v>0</v>
      </c>
      <c r="J7" s="4"/>
    </row>
    <row r="10" spans="1:11">
      <c r="B10" t="s">
        <v>49</v>
      </c>
      <c r="G10" t="s">
        <v>50</v>
      </c>
    </row>
    <row r="11" spans="1:11">
      <c r="B11" t="s">
        <v>51</v>
      </c>
      <c r="G11" t="s">
        <v>52</v>
      </c>
    </row>
  </sheetData>
  <pageMargins left="0.78749999999999998" right="0.78749999999999998" top="1.05277777777778" bottom="1.05277777777778" header="0.78749999999999998" footer="0.78749999999999998"/>
  <pageSetup paperSize="9" scale="56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J12"/>
  <sheetViews>
    <sheetView zoomScale="110" zoomScaleNormal="110" workbookViewId="0">
      <selection activeCell="J12" sqref="A1:J12"/>
    </sheetView>
  </sheetViews>
  <sheetFormatPr defaultRowHeight="15"/>
  <cols>
    <col min="1" max="1" width="3.7109375" customWidth="1"/>
    <col min="2" max="2" width="65" customWidth="1"/>
    <col min="3" max="1025" width="10.42578125" customWidth="1"/>
  </cols>
  <sheetData>
    <row r="2" spans="1:10" s="49" customFormat="1">
      <c r="B2" s="49" t="s">
        <v>564</v>
      </c>
    </row>
    <row r="3" spans="1:10" s="49" customFormat="1">
      <c r="B3" s="50" t="s">
        <v>0</v>
      </c>
    </row>
    <row r="4" spans="1:10">
      <c r="A4" t="s">
        <v>251</v>
      </c>
    </row>
    <row r="5" spans="1:10" ht="105">
      <c r="A5" s="7" t="s">
        <v>2</v>
      </c>
      <c r="B5" s="7" t="s">
        <v>3</v>
      </c>
      <c r="C5" s="7" t="s">
        <v>4</v>
      </c>
      <c r="D5" s="7" t="s">
        <v>5</v>
      </c>
      <c r="E5" s="7" t="s">
        <v>252</v>
      </c>
      <c r="F5" s="7" t="s">
        <v>218</v>
      </c>
      <c r="G5" s="7" t="s">
        <v>8</v>
      </c>
      <c r="H5" s="7" t="s">
        <v>219</v>
      </c>
      <c r="I5" s="7" t="s">
        <v>220</v>
      </c>
      <c r="J5" s="7" t="s">
        <v>565</v>
      </c>
    </row>
    <row r="6" spans="1:10" ht="137.25" customHeight="1">
      <c r="A6" s="8">
        <v>1</v>
      </c>
      <c r="B6" s="8" t="s">
        <v>253</v>
      </c>
      <c r="C6" s="8" t="s">
        <v>93</v>
      </c>
      <c r="D6" s="8">
        <v>3000</v>
      </c>
      <c r="E6" s="8"/>
      <c r="F6" s="8"/>
      <c r="G6" s="22"/>
      <c r="H6" s="8"/>
      <c r="I6" s="8"/>
      <c r="J6" s="4"/>
    </row>
    <row r="7" spans="1:10" ht="156.75" customHeight="1">
      <c r="A7" s="8">
        <v>2</v>
      </c>
      <c r="B7" s="8" t="s">
        <v>254</v>
      </c>
      <c r="C7" s="8" t="s">
        <v>93</v>
      </c>
      <c r="D7" s="8">
        <v>5000</v>
      </c>
      <c r="E7" s="8"/>
      <c r="F7" s="8"/>
      <c r="G7" s="22"/>
      <c r="H7" s="8"/>
      <c r="I7" s="8"/>
      <c r="J7" s="4"/>
    </row>
    <row r="8" spans="1:10">
      <c r="A8" s="8"/>
      <c r="B8" s="8" t="s">
        <v>112</v>
      </c>
      <c r="C8" s="8"/>
      <c r="D8" s="8"/>
      <c r="E8" s="8"/>
      <c r="F8" s="23">
        <f>SUM(F6:F7)</f>
        <v>0</v>
      </c>
      <c r="G8" s="23"/>
      <c r="H8" s="23"/>
      <c r="I8" s="23">
        <f>SUM(I6:I7)</f>
        <v>0</v>
      </c>
      <c r="J8" s="4"/>
    </row>
    <row r="11" spans="1:10">
      <c r="B11" t="s">
        <v>49</v>
      </c>
      <c r="G11" t="s">
        <v>50</v>
      </c>
    </row>
    <row r="12" spans="1:10">
      <c r="B12" t="s">
        <v>51</v>
      </c>
      <c r="G12" t="s">
        <v>52</v>
      </c>
    </row>
  </sheetData>
  <pageMargins left="0.78749999999999998" right="0.78749999999999998" top="1.05277777777778" bottom="1.05277777777778" header="0.78749999999999998" footer="0.78749999999999998"/>
  <pageSetup paperSize="9" scale="52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J20"/>
  <sheetViews>
    <sheetView zoomScale="110" zoomScaleNormal="110" workbookViewId="0">
      <selection activeCell="J20" sqref="A1:J20"/>
    </sheetView>
  </sheetViews>
  <sheetFormatPr defaultRowHeight="15"/>
  <cols>
    <col min="1" max="1" width="4" customWidth="1"/>
    <col min="2" max="2" width="61.28515625" customWidth="1"/>
    <col min="3" max="4" width="9.140625" customWidth="1"/>
    <col min="5" max="5" width="11" customWidth="1"/>
    <col min="6" max="6" width="10.7109375" customWidth="1"/>
    <col min="7" max="7" width="9.140625" customWidth="1"/>
    <col min="8" max="8" width="10.42578125" customWidth="1"/>
    <col min="9" max="9" width="12.7109375" customWidth="1"/>
    <col min="10" max="1025" width="10.42578125" customWidth="1"/>
  </cols>
  <sheetData>
    <row r="2" spans="1:10" s="49" customFormat="1">
      <c r="B2" s="49" t="s">
        <v>564</v>
      </c>
    </row>
    <row r="3" spans="1:10" s="49" customFormat="1">
      <c r="B3" s="50" t="s">
        <v>0</v>
      </c>
    </row>
    <row r="4" spans="1:10">
      <c r="A4" t="s">
        <v>255</v>
      </c>
    </row>
    <row r="5" spans="1:10" ht="105">
      <c r="A5" s="7" t="s">
        <v>2</v>
      </c>
      <c r="B5" s="7" t="s">
        <v>3</v>
      </c>
      <c r="C5" s="7" t="s">
        <v>4</v>
      </c>
      <c r="D5" s="7" t="s">
        <v>5</v>
      </c>
      <c r="E5" s="7" t="s">
        <v>217</v>
      </c>
      <c r="F5" s="7" t="s">
        <v>218</v>
      </c>
      <c r="G5" s="7" t="s">
        <v>8</v>
      </c>
      <c r="H5" s="7" t="s">
        <v>219</v>
      </c>
      <c r="I5" s="7" t="s">
        <v>220</v>
      </c>
      <c r="J5" s="7" t="s">
        <v>565</v>
      </c>
    </row>
    <row r="6" spans="1:10" ht="14.25" customHeight="1">
      <c r="A6" s="53" t="s">
        <v>256</v>
      </c>
      <c r="B6" s="53"/>
      <c r="C6" s="53"/>
      <c r="D6" s="53"/>
      <c r="E6" s="53"/>
      <c r="F6" s="53"/>
      <c r="G6" s="53"/>
      <c r="H6" s="53"/>
      <c r="I6" s="53"/>
      <c r="J6" s="53"/>
    </row>
    <row r="7" spans="1:10" ht="84.95" customHeight="1">
      <c r="A7" s="52" t="s">
        <v>257</v>
      </c>
      <c r="B7" s="52"/>
      <c r="C7" s="52"/>
      <c r="D7" s="52"/>
      <c r="E7" s="52"/>
      <c r="F7" s="52"/>
      <c r="G7" s="52"/>
      <c r="H7" s="52"/>
      <c r="I7" s="52"/>
      <c r="J7" s="52"/>
    </row>
    <row r="8" spans="1:10">
      <c r="A8" s="8">
        <v>1</v>
      </c>
      <c r="B8" s="8" t="s">
        <v>258</v>
      </c>
      <c r="C8" s="8" t="s">
        <v>19</v>
      </c>
      <c r="D8" s="8">
        <v>90</v>
      </c>
      <c r="E8" s="8"/>
      <c r="F8" s="8"/>
      <c r="G8" s="22"/>
      <c r="H8" s="8"/>
      <c r="I8" s="8"/>
      <c r="J8" s="8"/>
    </row>
    <row r="9" spans="1:10" ht="45">
      <c r="A9" s="8">
        <v>2</v>
      </c>
      <c r="B9" s="8" t="s">
        <v>259</v>
      </c>
      <c r="C9" s="8" t="s">
        <v>19</v>
      </c>
      <c r="D9" s="8">
        <v>3</v>
      </c>
      <c r="E9" s="8"/>
      <c r="F9" s="8"/>
      <c r="G9" s="22"/>
      <c r="H9" s="8"/>
      <c r="I9" s="8"/>
      <c r="J9" s="8"/>
    </row>
    <row r="10" spans="1:10" ht="45">
      <c r="A10" s="8">
        <v>3</v>
      </c>
      <c r="B10" s="8" t="s">
        <v>260</v>
      </c>
      <c r="C10" s="8" t="s">
        <v>19</v>
      </c>
      <c r="D10" s="8">
        <v>3</v>
      </c>
      <c r="E10" s="8"/>
      <c r="F10" s="8"/>
      <c r="G10" s="22"/>
      <c r="H10" s="8"/>
      <c r="I10" s="8"/>
      <c r="J10" s="8"/>
    </row>
    <row r="11" spans="1:10" ht="30">
      <c r="A11" s="8">
        <v>4</v>
      </c>
      <c r="B11" s="8" t="s">
        <v>261</v>
      </c>
      <c r="C11" s="8" t="s">
        <v>19</v>
      </c>
      <c r="D11" s="8">
        <v>3</v>
      </c>
      <c r="E11" s="8"/>
      <c r="F11" s="8"/>
      <c r="G11" s="22"/>
      <c r="H11" s="8"/>
      <c r="I11" s="8"/>
      <c r="J11" s="8"/>
    </row>
    <row r="12" spans="1:10" ht="14.25" customHeight="1">
      <c r="A12" s="52" t="s">
        <v>262</v>
      </c>
      <c r="B12" s="52"/>
      <c r="C12" s="52"/>
      <c r="D12" s="52"/>
      <c r="E12" s="52"/>
      <c r="F12" s="52">
        <f t="shared" ref="F12:F13" si="0">E12*D12</f>
        <v>0</v>
      </c>
      <c r="G12" s="52"/>
      <c r="H12" s="52"/>
      <c r="I12" s="52"/>
      <c r="J12" s="52"/>
    </row>
    <row r="13" spans="1:10" ht="84.95" customHeight="1">
      <c r="A13" s="52" t="s">
        <v>263</v>
      </c>
      <c r="B13" s="52"/>
      <c r="C13" s="52"/>
      <c r="D13" s="52"/>
      <c r="E13" s="52"/>
      <c r="F13" s="52">
        <f t="shared" si="0"/>
        <v>0</v>
      </c>
      <c r="G13" s="52"/>
      <c r="H13" s="52"/>
      <c r="I13" s="52"/>
      <c r="J13" s="52"/>
    </row>
    <row r="14" spans="1:10">
      <c r="A14" s="8">
        <v>5</v>
      </c>
      <c r="B14" s="8" t="s">
        <v>264</v>
      </c>
      <c r="C14" s="8" t="s">
        <v>19</v>
      </c>
      <c r="D14" s="8">
        <v>120</v>
      </c>
      <c r="E14" s="8"/>
      <c r="F14" s="8"/>
      <c r="G14" s="22"/>
      <c r="H14" s="8"/>
      <c r="I14" s="8"/>
      <c r="J14" s="8"/>
    </row>
    <row r="15" spans="1:10">
      <c r="A15" s="4"/>
      <c r="B15" s="4" t="s">
        <v>112</v>
      </c>
      <c r="C15" s="4"/>
      <c r="D15" s="4"/>
      <c r="E15" s="4"/>
      <c r="F15" s="11">
        <f>F14+F11+F10+F9+F8</f>
        <v>0</v>
      </c>
      <c r="G15" s="11"/>
      <c r="H15" s="11"/>
      <c r="I15" s="11">
        <f>SUM(I8:I14)</f>
        <v>0</v>
      </c>
      <c r="J15" s="11"/>
    </row>
    <row r="19" spans="1:6">
      <c r="A19" t="s">
        <v>49</v>
      </c>
      <c r="F19" t="s">
        <v>50</v>
      </c>
    </row>
    <row r="20" spans="1:6">
      <c r="A20" t="s">
        <v>51</v>
      </c>
      <c r="F20" t="s">
        <v>52</v>
      </c>
    </row>
  </sheetData>
  <mergeCells count="4">
    <mergeCell ref="A6:J6"/>
    <mergeCell ref="A7:J7"/>
    <mergeCell ref="A12:J12"/>
    <mergeCell ref="A13:J13"/>
  </mergeCells>
  <pageMargins left="0.78749999999999998" right="0.78749999999999998" top="1.05277777777778" bottom="1.05277777777778" header="0.78749999999999998" footer="0.78749999999999998"/>
  <pageSetup paperSize="9" scale="54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3"/>
  <sheetViews>
    <sheetView zoomScale="110" zoomScaleNormal="110" workbookViewId="0">
      <selection activeCell="J13" sqref="A1:J13"/>
    </sheetView>
  </sheetViews>
  <sheetFormatPr defaultRowHeight="15"/>
  <cols>
    <col min="1" max="1" width="3.7109375" customWidth="1"/>
    <col min="2" max="2" width="59.85546875" customWidth="1"/>
    <col min="3" max="4" width="8.85546875" customWidth="1"/>
    <col min="5" max="5" width="10.7109375" customWidth="1"/>
    <col min="6" max="6" width="12.85546875" customWidth="1"/>
    <col min="7" max="7" width="7" customWidth="1"/>
    <col min="8" max="8" width="10.7109375" customWidth="1"/>
    <col min="9" max="9" width="13.42578125" customWidth="1"/>
    <col min="10" max="1025" width="10.710937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265</v>
      </c>
    </row>
    <row r="4" spans="1:10" ht="105">
      <c r="A4" s="7" t="s">
        <v>2</v>
      </c>
      <c r="B4" s="7" t="s">
        <v>3</v>
      </c>
      <c r="C4" s="7" t="s">
        <v>266</v>
      </c>
      <c r="D4" s="7" t="s">
        <v>5</v>
      </c>
      <c r="E4" s="7" t="s">
        <v>6</v>
      </c>
      <c r="F4" s="7" t="s">
        <v>267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127.5" customHeight="1">
      <c r="A5" s="4">
        <v>1</v>
      </c>
      <c r="B5" s="8" t="s">
        <v>268</v>
      </c>
      <c r="C5" s="4" t="s">
        <v>19</v>
      </c>
      <c r="D5" s="4">
        <v>1100</v>
      </c>
      <c r="E5" s="4"/>
      <c r="F5" s="4"/>
      <c r="G5" s="15"/>
      <c r="H5" s="4"/>
      <c r="I5" s="4"/>
      <c r="J5" s="4"/>
    </row>
    <row r="6" spans="1:10" ht="114" customHeight="1">
      <c r="A6" s="4">
        <v>2</v>
      </c>
      <c r="B6" s="8" t="s">
        <v>269</v>
      </c>
      <c r="C6" s="4" t="s">
        <v>19</v>
      </c>
      <c r="D6" s="4">
        <v>1100</v>
      </c>
      <c r="E6" s="4"/>
      <c r="F6" s="4"/>
      <c r="G6" s="15"/>
      <c r="H6" s="4"/>
      <c r="I6" s="4"/>
      <c r="J6" s="4"/>
    </row>
    <row r="7" spans="1:10" ht="114" customHeight="1">
      <c r="A7" s="4">
        <v>3</v>
      </c>
      <c r="B7" s="8" t="s">
        <v>270</v>
      </c>
      <c r="C7" s="4" t="s">
        <v>19</v>
      </c>
      <c r="D7" s="4">
        <v>400</v>
      </c>
      <c r="E7" s="4"/>
      <c r="F7" s="4"/>
      <c r="G7" s="15"/>
      <c r="H7" s="4"/>
      <c r="I7" s="4"/>
      <c r="J7" s="4"/>
    </row>
    <row r="8" spans="1:10">
      <c r="A8" s="4"/>
      <c r="B8" s="4" t="s">
        <v>112</v>
      </c>
      <c r="C8" s="4"/>
      <c r="D8" s="4"/>
      <c r="E8" s="4"/>
      <c r="F8" s="11">
        <f>SUM(F5:F7)</f>
        <v>0</v>
      </c>
      <c r="G8" s="11"/>
      <c r="H8" s="11"/>
      <c r="I8" s="11">
        <f>SUM(I5:I7)</f>
        <v>0</v>
      </c>
      <c r="J8" s="11"/>
    </row>
    <row r="12" spans="1:10">
      <c r="B12" t="s">
        <v>49</v>
      </c>
      <c r="G12" t="s">
        <v>50</v>
      </c>
    </row>
    <row r="13" spans="1:10">
      <c r="B13" t="s">
        <v>51</v>
      </c>
      <c r="G13" t="s">
        <v>52</v>
      </c>
    </row>
  </sheetData>
  <pageMargins left="0.78749999999999998" right="0.78749999999999998" top="1.05277777777778" bottom="1.05277777777778" header="0.78749999999999998" footer="0.78749999999999998"/>
  <pageSetup paperSize="9" scale="55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0"/>
  <sheetViews>
    <sheetView zoomScale="110" zoomScaleNormal="110" workbookViewId="0">
      <selection activeCell="J10" sqref="A1:J10"/>
    </sheetView>
  </sheetViews>
  <sheetFormatPr defaultRowHeight="15"/>
  <cols>
    <col min="1" max="1" width="4" customWidth="1"/>
    <col min="2" max="2" width="43" customWidth="1"/>
    <col min="3" max="3" width="10.7109375" customWidth="1"/>
    <col min="4" max="4" width="7.28515625" customWidth="1"/>
    <col min="5" max="5" width="12.140625" customWidth="1"/>
    <col min="6" max="6" width="10.7109375" customWidth="1"/>
    <col min="7" max="7" width="6.140625" customWidth="1"/>
    <col min="8" max="8" width="12.140625" customWidth="1"/>
    <col min="9" max="9" width="10.140625" customWidth="1"/>
    <col min="10" max="1025" width="10.710937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271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45">
      <c r="A5" s="4">
        <v>1</v>
      </c>
      <c r="B5" s="8" t="s">
        <v>272</v>
      </c>
      <c r="C5" s="4" t="s">
        <v>19</v>
      </c>
      <c r="D5" s="4">
        <v>20</v>
      </c>
      <c r="E5" s="4"/>
      <c r="F5" s="4"/>
      <c r="G5" s="15"/>
      <c r="H5" s="4"/>
      <c r="I5" s="4"/>
      <c r="J5" s="4"/>
    </row>
    <row r="6" spans="1:10">
      <c r="A6" s="4"/>
      <c r="B6" s="4" t="s">
        <v>48</v>
      </c>
      <c r="C6" s="4"/>
      <c r="D6" s="4"/>
      <c r="E6" s="4"/>
      <c r="F6" s="11">
        <f>SUM(F5)</f>
        <v>0</v>
      </c>
      <c r="G6" s="11"/>
      <c r="H6" s="11"/>
      <c r="I6" s="11">
        <f>SUM(I5)</f>
        <v>0</v>
      </c>
      <c r="J6" s="4"/>
    </row>
    <row r="9" spans="1:10">
      <c r="B9" t="s">
        <v>49</v>
      </c>
      <c r="H9" t="s">
        <v>50</v>
      </c>
    </row>
    <row r="10" spans="1:10">
      <c r="B10" t="s">
        <v>51</v>
      </c>
      <c r="H10" t="s">
        <v>52</v>
      </c>
    </row>
  </sheetData>
  <pageMargins left="0.78749999999999998" right="0.78749999999999998" top="1.05277777777778" bottom="1.05277777777778" header="0.78749999999999998" footer="0.78749999999999998"/>
  <pageSetup paperSize="9" scale="61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J10"/>
  <sheetViews>
    <sheetView zoomScale="110" zoomScaleNormal="110" workbookViewId="0">
      <selection activeCell="J10" sqref="A1:J10"/>
    </sheetView>
  </sheetViews>
  <sheetFormatPr defaultRowHeight="15"/>
  <cols>
    <col min="1" max="1" width="4" customWidth="1"/>
    <col min="2" max="2" width="46.85546875" customWidth="1"/>
    <col min="3" max="3" width="10.7109375" customWidth="1"/>
    <col min="4" max="4" width="7.28515625" customWidth="1"/>
    <col min="5" max="5" width="10.7109375" customWidth="1"/>
    <col min="6" max="6" width="12.85546875" customWidth="1"/>
    <col min="7" max="7" width="9.28515625" customWidth="1"/>
    <col min="8" max="1023" width="10.7109375" customWidth="1"/>
    <col min="1024" max="1025" width="10.42578125" customWidth="1"/>
  </cols>
  <sheetData>
    <row r="2" spans="1:10" s="49" customFormat="1">
      <c r="B2" s="49" t="s">
        <v>564</v>
      </c>
    </row>
    <row r="3" spans="1:10" s="49" customFormat="1">
      <c r="B3" s="50" t="s">
        <v>0</v>
      </c>
    </row>
    <row r="4" spans="1:10">
      <c r="A4" s="4" t="s">
        <v>273</v>
      </c>
      <c r="B4" s="4"/>
      <c r="C4" s="4"/>
      <c r="D4" s="4"/>
      <c r="E4" s="4"/>
      <c r="F4" s="4"/>
      <c r="G4" s="4"/>
      <c r="H4" s="4"/>
      <c r="I4" s="4"/>
      <c r="J4" s="4"/>
    </row>
    <row r="5" spans="1:10" ht="105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</row>
    <row r="6" spans="1:10" ht="63" customHeight="1">
      <c r="A6" s="4">
        <v>1</v>
      </c>
      <c r="B6" s="8" t="s">
        <v>274</v>
      </c>
      <c r="C6" s="4" t="s">
        <v>275</v>
      </c>
      <c r="D6" s="4">
        <v>28</v>
      </c>
      <c r="E6" s="4"/>
      <c r="F6" s="4"/>
      <c r="G6" s="15"/>
      <c r="H6" s="4"/>
      <c r="I6" s="4"/>
      <c r="J6" s="4"/>
    </row>
    <row r="7" spans="1:10">
      <c r="A7" s="4"/>
      <c r="B7" s="4"/>
      <c r="C7" s="4"/>
      <c r="D7" s="4"/>
      <c r="E7" s="4"/>
      <c r="F7" s="11">
        <f>SUM(F6)</f>
        <v>0</v>
      </c>
      <c r="G7" s="11"/>
      <c r="H7" s="11"/>
      <c r="I7" s="11">
        <f>SUM(I6)</f>
        <v>0</v>
      </c>
      <c r="J7" s="11"/>
    </row>
    <row r="9" spans="1:10">
      <c r="B9" t="s">
        <v>49</v>
      </c>
      <c r="H9" t="s">
        <v>50</v>
      </c>
    </row>
    <row r="10" spans="1:10">
      <c r="B10" t="s">
        <v>51</v>
      </c>
      <c r="I10" t="s">
        <v>52</v>
      </c>
    </row>
  </sheetData>
  <pageMargins left="0.78749999999999998" right="0.78749999999999998" top="1.05277777777778" bottom="1.05277777777778" header="0.78749999999999998" footer="0.78749999999999998"/>
  <pageSetup paperSize="9" scale="60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K11"/>
  <sheetViews>
    <sheetView zoomScale="110" zoomScaleNormal="110" workbookViewId="0">
      <selection activeCell="J11" sqref="A1:J11"/>
    </sheetView>
  </sheetViews>
  <sheetFormatPr defaultRowHeight="15"/>
  <cols>
    <col min="1" max="1" width="4.42578125" customWidth="1"/>
    <col min="2" max="2" width="61.7109375" customWidth="1"/>
    <col min="3" max="6" width="10.7109375" customWidth="1"/>
    <col min="7" max="7" width="5.7109375" customWidth="1"/>
    <col min="8" max="8" width="10.7109375" customWidth="1"/>
    <col min="9" max="9" width="13.28515625" customWidth="1"/>
    <col min="10" max="1025" width="10.7109375" customWidth="1"/>
  </cols>
  <sheetData>
    <row r="2" spans="1:11" s="49" customFormat="1">
      <c r="B2" s="49" t="s">
        <v>564</v>
      </c>
    </row>
    <row r="3" spans="1:11" s="49" customFormat="1">
      <c r="B3" s="50" t="s">
        <v>0</v>
      </c>
    </row>
    <row r="4" spans="1:11">
      <c r="A4" t="s">
        <v>276</v>
      </c>
    </row>
    <row r="5" spans="1:11" ht="105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  <c r="K5" s="7"/>
    </row>
    <row r="6" spans="1:11" ht="203.25" customHeight="1">
      <c r="A6" s="4">
        <v>1</v>
      </c>
      <c r="B6" s="8" t="s">
        <v>277</v>
      </c>
      <c r="C6" s="4" t="s">
        <v>19</v>
      </c>
      <c r="D6" s="4">
        <v>10</v>
      </c>
      <c r="E6" s="4"/>
      <c r="F6" s="4"/>
      <c r="G6" s="15"/>
      <c r="H6" s="4"/>
      <c r="I6" s="4"/>
      <c r="J6" s="4"/>
      <c r="K6" s="4"/>
    </row>
    <row r="7" spans="1:11">
      <c r="A7" s="4"/>
      <c r="B7" s="4" t="s">
        <v>112</v>
      </c>
      <c r="C7" s="4"/>
      <c r="D7" s="4"/>
      <c r="E7" s="4"/>
      <c r="F7" s="11">
        <f>SUM(F6)</f>
        <v>0</v>
      </c>
      <c r="G7" s="11"/>
      <c r="H7" s="11"/>
      <c r="I7" s="11">
        <f>SUM(I6)</f>
        <v>0</v>
      </c>
      <c r="J7" s="11"/>
      <c r="K7" s="4"/>
    </row>
    <row r="10" spans="1:11">
      <c r="B10" t="s">
        <v>49</v>
      </c>
      <c r="H10" t="s">
        <v>50</v>
      </c>
    </row>
    <row r="11" spans="1:11">
      <c r="B11" t="s">
        <v>51</v>
      </c>
      <c r="I11" t="s">
        <v>52</v>
      </c>
    </row>
  </sheetData>
  <pageMargins left="0.78749999999999998" right="0.78749999999999998" top="1.05277777777778" bottom="1.05277777777778" header="0.78749999999999998" footer="0.78749999999999998"/>
  <pageSetup paperSize="9" scale="55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3"/>
  <sheetViews>
    <sheetView zoomScale="110" zoomScaleNormal="110" workbookViewId="0">
      <selection activeCell="J13" sqref="A1:J13"/>
    </sheetView>
  </sheetViews>
  <sheetFormatPr defaultRowHeight="15"/>
  <cols>
    <col min="1" max="1" width="4.28515625" customWidth="1"/>
    <col min="2" max="2" width="49.7109375" customWidth="1"/>
    <col min="3" max="3" width="10.28515625" customWidth="1"/>
    <col min="4" max="4" width="8" customWidth="1"/>
    <col min="5" max="6" width="10.7109375" customWidth="1"/>
    <col min="7" max="7" width="6.85546875" customWidth="1"/>
    <col min="8" max="1012" width="10.7109375" customWidth="1"/>
    <col min="1013" max="1024" width="9.1406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s="51" t="s">
        <v>278</v>
      </c>
      <c r="B3" s="51"/>
      <c r="C3" s="51"/>
      <c r="D3" s="51"/>
      <c r="E3" s="51"/>
      <c r="F3" s="51"/>
      <c r="G3" s="51"/>
      <c r="H3" s="51"/>
      <c r="I3" s="51"/>
    </row>
    <row r="4" spans="1:10" ht="105">
      <c r="A4" s="7" t="s">
        <v>279</v>
      </c>
      <c r="B4" s="7" t="s">
        <v>3</v>
      </c>
      <c r="C4" s="7" t="s">
        <v>266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68.25" customHeight="1">
      <c r="A5" s="4">
        <v>1</v>
      </c>
      <c r="B5" s="8" t="s">
        <v>280</v>
      </c>
      <c r="C5" s="4" t="s">
        <v>281</v>
      </c>
      <c r="D5" s="4">
        <v>6</v>
      </c>
      <c r="E5" s="4"/>
      <c r="F5" s="4"/>
      <c r="G5" s="15"/>
      <c r="H5" s="4"/>
      <c r="I5" s="4"/>
      <c r="J5" s="4"/>
    </row>
    <row r="6" spans="1:10" ht="66.75" customHeight="1">
      <c r="A6" s="4">
        <v>2</v>
      </c>
      <c r="B6" s="8" t="s">
        <v>282</v>
      </c>
      <c r="C6" s="4" t="s">
        <v>157</v>
      </c>
      <c r="D6" s="4">
        <v>50</v>
      </c>
      <c r="E6" s="4"/>
      <c r="F6" s="4"/>
      <c r="G6" s="15"/>
      <c r="H6" s="4"/>
      <c r="I6" s="4"/>
      <c r="J6" s="4"/>
    </row>
    <row r="7" spans="1:10" ht="54" customHeight="1">
      <c r="A7" s="4">
        <v>3</v>
      </c>
      <c r="B7" s="8" t="s">
        <v>283</v>
      </c>
      <c r="C7" s="4" t="s">
        <v>284</v>
      </c>
      <c r="D7" s="4">
        <v>10</v>
      </c>
      <c r="E7" s="4"/>
      <c r="F7" s="4"/>
      <c r="G7" s="15"/>
      <c r="H7" s="4"/>
      <c r="I7" s="4"/>
      <c r="J7" s="4"/>
    </row>
    <row r="8" spans="1:10" ht="28.5" customHeight="1">
      <c r="A8" s="4">
        <v>4</v>
      </c>
      <c r="B8" s="8" t="s">
        <v>285</v>
      </c>
      <c r="C8" s="4" t="s">
        <v>286</v>
      </c>
      <c r="D8" s="4">
        <v>30</v>
      </c>
      <c r="E8" s="4"/>
      <c r="F8" s="4"/>
      <c r="G8" s="15"/>
      <c r="H8" s="4"/>
      <c r="I8" s="4"/>
      <c r="J8" s="4"/>
    </row>
    <row r="9" spans="1:10">
      <c r="A9" s="4"/>
      <c r="B9" s="4" t="s">
        <v>48</v>
      </c>
      <c r="C9" s="4"/>
      <c r="D9" s="4"/>
      <c r="E9" s="4"/>
      <c r="F9" s="11">
        <f>SUM(F5:F8)</f>
        <v>0</v>
      </c>
      <c r="G9" s="11"/>
      <c r="H9" s="11"/>
      <c r="I9" s="11">
        <f>SUM(I5:I8)</f>
        <v>0</v>
      </c>
      <c r="J9" s="4"/>
    </row>
    <row r="12" spans="1:10">
      <c r="B12" t="s">
        <v>49</v>
      </c>
      <c r="H12" t="s">
        <v>50</v>
      </c>
    </row>
    <row r="13" spans="1:10">
      <c r="B13" t="s">
        <v>51</v>
      </c>
      <c r="H13" t="s">
        <v>52</v>
      </c>
    </row>
  </sheetData>
  <mergeCells count="1">
    <mergeCell ref="A3:I3"/>
  </mergeCells>
  <pageMargins left="0.78749999999999998" right="0.78749999999999998" top="1.05277777777778" bottom="1.05277777777778" header="0.78749999999999998" footer="0.78749999999999998"/>
  <pageSetup paperSize="9" scale="5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1"/>
  <sheetViews>
    <sheetView zoomScale="110" zoomScaleNormal="110" workbookViewId="0">
      <selection activeCell="J11" sqref="A1:J11"/>
    </sheetView>
  </sheetViews>
  <sheetFormatPr defaultRowHeight="15"/>
  <cols>
    <col min="1" max="1" width="4.5703125" customWidth="1"/>
    <col min="2" max="2" width="40.42578125" customWidth="1"/>
    <col min="3" max="5" width="10.42578125" customWidth="1"/>
    <col min="6" max="6" width="13.28515625" customWidth="1"/>
    <col min="7" max="7" width="6.42578125" customWidth="1"/>
    <col min="8" max="8" width="10.42578125" customWidth="1"/>
    <col min="9" max="9" width="12.570312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4" spans="1:10" ht="14.65" customHeight="1">
      <c r="B4" s="51" t="s">
        <v>287</v>
      </c>
      <c r="C4" s="51"/>
      <c r="D4" s="51"/>
      <c r="E4" s="51"/>
      <c r="F4" s="51"/>
    </row>
    <row r="5" spans="1:10" ht="105">
      <c r="A5" s="7" t="s">
        <v>2</v>
      </c>
      <c r="B5" s="7" t="s">
        <v>3</v>
      </c>
      <c r="C5" s="7" t="s">
        <v>4</v>
      </c>
      <c r="D5" s="7" t="s">
        <v>288</v>
      </c>
      <c r="E5" s="7" t="s">
        <v>217</v>
      </c>
      <c r="F5" s="7" t="s">
        <v>218</v>
      </c>
      <c r="G5" s="7" t="s">
        <v>8</v>
      </c>
      <c r="H5" s="7" t="s">
        <v>219</v>
      </c>
      <c r="I5" s="7" t="s">
        <v>220</v>
      </c>
      <c r="J5" s="7" t="s">
        <v>565</v>
      </c>
    </row>
    <row r="6" spans="1:10" ht="60">
      <c r="A6" s="4">
        <v>1</v>
      </c>
      <c r="B6" s="8" t="s">
        <v>289</v>
      </c>
      <c r="C6" s="4" t="s">
        <v>19</v>
      </c>
      <c r="D6" s="4">
        <v>75</v>
      </c>
      <c r="E6" s="4"/>
      <c r="F6" s="4"/>
      <c r="G6" s="15"/>
      <c r="H6" s="4"/>
      <c r="I6" s="4"/>
      <c r="J6" s="4"/>
    </row>
    <row r="7" spans="1:10">
      <c r="A7" s="4"/>
      <c r="B7" s="4" t="s">
        <v>112</v>
      </c>
      <c r="C7" s="4"/>
      <c r="D7" s="4"/>
      <c r="E7" s="4"/>
      <c r="F7" s="11">
        <f>SUM(F6)</f>
        <v>0</v>
      </c>
      <c r="G7" s="11"/>
      <c r="H7" s="11"/>
      <c r="I7" s="11">
        <f>SUM(I6)</f>
        <v>0</v>
      </c>
      <c r="J7" s="4"/>
    </row>
    <row r="10" spans="1:10">
      <c r="B10" t="s">
        <v>49</v>
      </c>
      <c r="G10" t="s">
        <v>50</v>
      </c>
    </row>
    <row r="11" spans="1:10">
      <c r="B11" t="s">
        <v>51</v>
      </c>
      <c r="G11" t="s">
        <v>52</v>
      </c>
    </row>
  </sheetData>
  <mergeCells count="1">
    <mergeCell ref="B4:F4"/>
  </mergeCells>
  <pageMargins left="0.78749999999999998" right="0.78749999999999998" top="1.05277777777778" bottom="1.05277777777778" header="0.78749999999999998" footer="0.78749999999999998"/>
  <pageSetup paperSize="9" scale="60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2"/>
  <sheetViews>
    <sheetView zoomScale="110" zoomScaleNormal="110" workbookViewId="0">
      <selection activeCell="J22" sqref="A1:J22"/>
    </sheetView>
  </sheetViews>
  <sheetFormatPr defaultRowHeight="15"/>
  <cols>
    <col min="1" max="1" width="3.42578125" customWidth="1"/>
    <col min="2" max="2" width="62.42578125" customWidth="1"/>
    <col min="3" max="6" width="10.42578125" customWidth="1"/>
    <col min="7" max="7" width="6.5703125" customWidth="1"/>
    <col min="8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290</v>
      </c>
    </row>
    <row r="4" spans="1:10" ht="105">
      <c r="A4" s="7" t="s">
        <v>2</v>
      </c>
      <c r="B4" s="7" t="s">
        <v>3</v>
      </c>
      <c r="C4" s="7" t="s">
        <v>266</v>
      </c>
      <c r="D4" s="7" t="s">
        <v>5</v>
      </c>
      <c r="E4" s="7" t="s">
        <v>6</v>
      </c>
      <c r="F4" s="7" t="s">
        <v>267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>
      <c r="A5" s="4">
        <v>1</v>
      </c>
      <c r="B5" s="8" t="s">
        <v>291</v>
      </c>
      <c r="C5" s="4" t="s">
        <v>19</v>
      </c>
      <c r="D5" s="4">
        <v>5</v>
      </c>
      <c r="E5" s="4"/>
      <c r="F5" s="4"/>
      <c r="G5" s="15"/>
      <c r="H5" s="4"/>
      <c r="I5" s="4"/>
      <c r="J5" s="4"/>
    </row>
    <row r="6" spans="1:10">
      <c r="A6" s="4">
        <v>2</v>
      </c>
      <c r="B6" s="8" t="s">
        <v>292</v>
      </c>
      <c r="C6" s="4" t="s">
        <v>19</v>
      </c>
      <c r="D6" s="4">
        <v>5</v>
      </c>
      <c r="E6" s="4"/>
      <c r="F6" s="4"/>
      <c r="G6" s="15"/>
      <c r="H6" s="4"/>
      <c r="I6" s="4"/>
      <c r="J6" s="4"/>
    </row>
    <row r="7" spans="1:10">
      <c r="A7" s="4">
        <v>3</v>
      </c>
      <c r="B7" s="8" t="s">
        <v>293</v>
      </c>
      <c r="C7" s="4" t="s">
        <v>19</v>
      </c>
      <c r="D7" s="4">
        <v>5</v>
      </c>
      <c r="E7" s="4"/>
      <c r="F7" s="4"/>
      <c r="G7" s="15"/>
      <c r="H7" s="4"/>
      <c r="I7" s="4"/>
      <c r="J7" s="4"/>
    </row>
    <row r="8" spans="1:10">
      <c r="A8" s="4">
        <v>4</v>
      </c>
      <c r="B8" s="8" t="s">
        <v>294</v>
      </c>
      <c r="C8" s="4" t="s">
        <v>19</v>
      </c>
      <c r="D8" s="4">
        <v>5</v>
      </c>
      <c r="E8" s="4"/>
      <c r="F8" s="4"/>
      <c r="G8" s="15"/>
      <c r="H8" s="4"/>
      <c r="I8" s="4"/>
      <c r="J8" s="4"/>
    </row>
    <row r="9" spans="1:10">
      <c r="A9" s="4">
        <v>5</v>
      </c>
      <c r="B9" s="8" t="s">
        <v>295</v>
      </c>
      <c r="C9" s="4" t="s">
        <v>19</v>
      </c>
      <c r="D9" s="4">
        <v>5</v>
      </c>
      <c r="E9" s="4"/>
      <c r="F9" s="4"/>
      <c r="G9" s="15"/>
      <c r="H9" s="4"/>
      <c r="I9" s="4"/>
      <c r="J9" s="4"/>
    </row>
    <row r="10" spans="1:10">
      <c r="A10" s="4">
        <v>6</v>
      </c>
      <c r="B10" s="8" t="s">
        <v>296</v>
      </c>
      <c r="C10" s="4" t="s">
        <v>19</v>
      </c>
      <c r="D10" s="4">
        <v>5</v>
      </c>
      <c r="E10" s="4"/>
      <c r="F10" s="4"/>
      <c r="G10" s="15"/>
      <c r="H10" s="4"/>
      <c r="I10" s="4"/>
      <c r="J10" s="4"/>
    </row>
    <row r="11" spans="1:10">
      <c r="A11" s="4">
        <v>7</v>
      </c>
      <c r="B11" s="8" t="s">
        <v>297</v>
      </c>
      <c r="C11" s="4" t="s">
        <v>19</v>
      </c>
      <c r="D11" s="4">
        <v>5</v>
      </c>
      <c r="E11" s="4"/>
      <c r="F11" s="4"/>
      <c r="G11" s="15"/>
      <c r="H11" s="4"/>
      <c r="I11" s="4"/>
      <c r="J11" s="4"/>
    </row>
    <row r="12" spans="1:10">
      <c r="A12" s="4">
        <v>8</v>
      </c>
      <c r="B12" s="8" t="s">
        <v>298</v>
      </c>
      <c r="C12" s="4" t="s">
        <v>19</v>
      </c>
      <c r="D12" s="4">
        <v>5</v>
      </c>
      <c r="E12" s="4"/>
      <c r="F12" s="4"/>
      <c r="G12" s="15"/>
      <c r="H12" s="4"/>
      <c r="I12" s="4"/>
      <c r="J12" s="4"/>
    </row>
    <row r="13" spans="1:10">
      <c r="A13" s="4">
        <v>9</v>
      </c>
      <c r="B13" s="8" t="s">
        <v>299</v>
      </c>
      <c r="C13" s="4" t="s">
        <v>300</v>
      </c>
      <c r="D13" s="4">
        <v>5</v>
      </c>
      <c r="E13" s="4"/>
      <c r="F13" s="4"/>
      <c r="G13" s="15"/>
      <c r="H13" s="4"/>
      <c r="I13" s="4"/>
      <c r="J13" s="4"/>
    </row>
    <row r="14" spans="1:10">
      <c r="A14" s="4">
        <v>10</v>
      </c>
      <c r="B14" s="8" t="s">
        <v>301</v>
      </c>
      <c r="C14" s="4" t="s">
        <v>302</v>
      </c>
      <c r="D14" s="4">
        <v>5</v>
      </c>
      <c r="E14" s="4"/>
      <c r="F14" s="4"/>
      <c r="G14" s="15"/>
      <c r="H14" s="4"/>
      <c r="I14" s="4"/>
      <c r="J14" s="4"/>
    </row>
    <row r="15" spans="1:10">
      <c r="A15" s="4">
        <v>11</v>
      </c>
      <c r="B15" s="8" t="s">
        <v>303</v>
      </c>
      <c r="C15" s="4" t="s">
        <v>19</v>
      </c>
      <c r="D15" s="4">
        <v>5</v>
      </c>
      <c r="E15" s="4"/>
      <c r="F15" s="4"/>
      <c r="G15" s="15"/>
      <c r="H15" s="4"/>
      <c r="I15" s="4"/>
      <c r="J15" s="4"/>
    </row>
    <row r="16" spans="1:10">
      <c r="A16" s="4">
        <v>12</v>
      </c>
      <c r="B16" s="8" t="s">
        <v>304</v>
      </c>
      <c r="C16" s="4" t="s">
        <v>19</v>
      </c>
      <c r="D16" s="4">
        <v>5</v>
      </c>
      <c r="E16" s="4"/>
      <c r="F16" s="4"/>
      <c r="G16" s="15"/>
      <c r="H16" s="4"/>
      <c r="I16" s="4"/>
      <c r="J16" s="4"/>
    </row>
    <row r="17" spans="1:10">
      <c r="A17" s="4">
        <v>13</v>
      </c>
      <c r="B17" s="8" t="s">
        <v>305</v>
      </c>
      <c r="C17" s="4" t="s">
        <v>19</v>
      </c>
      <c r="D17" s="4">
        <v>5</v>
      </c>
      <c r="E17" s="4"/>
      <c r="F17" s="4"/>
      <c r="G17" s="15"/>
      <c r="H17" s="4"/>
      <c r="I17" s="4"/>
      <c r="J17" s="4"/>
    </row>
    <row r="18" spans="1:10">
      <c r="A18" s="4"/>
      <c r="B18" s="4" t="s">
        <v>48</v>
      </c>
      <c r="C18" s="4"/>
      <c r="D18" s="4"/>
      <c r="E18" s="4"/>
      <c r="F18" s="4">
        <f>SUM(F5:F17)</f>
        <v>0</v>
      </c>
      <c r="G18" s="4"/>
      <c r="H18" s="4"/>
      <c r="I18" s="4">
        <f>SUM(I5:I17)</f>
        <v>0</v>
      </c>
      <c r="J18" s="4"/>
    </row>
    <row r="19" spans="1:10">
      <c r="B19" t="s">
        <v>306</v>
      </c>
    </row>
    <row r="21" spans="1:10">
      <c r="B21" t="s">
        <v>49</v>
      </c>
      <c r="H21" t="s">
        <v>50</v>
      </c>
    </row>
    <row r="22" spans="1:10">
      <c r="B22" t="s">
        <v>51</v>
      </c>
      <c r="H22" t="s">
        <v>52</v>
      </c>
    </row>
  </sheetData>
  <pageMargins left="0.78749999999999998" right="0.78749999999999998" top="1.05277777777778" bottom="1.05277777777778" header="0.78749999999999998" footer="0.78749999999999998"/>
  <pageSetup paperSize="9" scale="52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J16"/>
  <sheetViews>
    <sheetView zoomScale="110" zoomScaleNormal="110" workbookViewId="0">
      <selection activeCell="J16" sqref="A1:J16"/>
    </sheetView>
  </sheetViews>
  <sheetFormatPr defaultRowHeight="15"/>
  <cols>
    <col min="1" max="1" width="4.140625" customWidth="1"/>
    <col min="2" max="2" width="52.7109375" customWidth="1"/>
    <col min="3" max="5" width="10.42578125" customWidth="1"/>
    <col min="6" max="6" width="12.7109375" customWidth="1"/>
    <col min="7" max="8" width="10.42578125" customWidth="1"/>
    <col min="9" max="9" width="12" customWidth="1"/>
    <col min="10" max="1025" width="10.42578125" customWidth="1"/>
  </cols>
  <sheetData>
    <row r="2" spans="1:10" s="49" customFormat="1">
      <c r="B2" s="49" t="s">
        <v>564</v>
      </c>
    </row>
    <row r="3" spans="1:10" s="49" customFormat="1">
      <c r="B3" s="50" t="s">
        <v>0</v>
      </c>
    </row>
    <row r="5" spans="1:10">
      <c r="A5" t="s">
        <v>307</v>
      </c>
    </row>
    <row r="6" spans="1:10" ht="105">
      <c r="A6" s="7" t="s">
        <v>2</v>
      </c>
      <c r="B6" s="7" t="s">
        <v>3</v>
      </c>
      <c r="C6" s="7" t="s">
        <v>4</v>
      </c>
      <c r="D6" s="7" t="s">
        <v>5</v>
      </c>
      <c r="E6" s="7" t="s">
        <v>217</v>
      </c>
      <c r="F6" s="7" t="s">
        <v>218</v>
      </c>
      <c r="G6" s="7" t="s">
        <v>8</v>
      </c>
      <c r="H6" s="7" t="s">
        <v>219</v>
      </c>
      <c r="I6" s="7" t="s">
        <v>220</v>
      </c>
      <c r="J6" s="7" t="s">
        <v>565</v>
      </c>
    </row>
    <row r="7" spans="1:10" ht="30">
      <c r="A7" s="4">
        <v>1</v>
      </c>
      <c r="B7" s="8" t="s">
        <v>308</v>
      </c>
      <c r="C7" s="4" t="s">
        <v>19</v>
      </c>
      <c r="D7" s="4">
        <v>20</v>
      </c>
      <c r="E7" s="4"/>
      <c r="F7" s="4"/>
      <c r="G7" s="15"/>
      <c r="H7" s="4"/>
      <c r="I7" s="4"/>
      <c r="J7" s="4"/>
    </row>
    <row r="8" spans="1:10" ht="45">
      <c r="A8" s="4">
        <v>2</v>
      </c>
      <c r="B8" s="8" t="s">
        <v>309</v>
      </c>
      <c r="C8" s="4" t="s">
        <v>93</v>
      </c>
      <c r="D8" s="4">
        <v>30</v>
      </c>
      <c r="E8" s="4"/>
      <c r="F8" s="4"/>
      <c r="G8" s="15"/>
      <c r="H8" s="4"/>
      <c r="I8" s="4"/>
      <c r="J8" s="4"/>
    </row>
    <row r="9" spans="1:10" ht="60">
      <c r="A9" s="4">
        <v>3</v>
      </c>
      <c r="B9" s="8" t="s">
        <v>310</v>
      </c>
      <c r="C9" s="4" t="s">
        <v>93</v>
      </c>
      <c r="D9" s="4">
        <v>4</v>
      </c>
      <c r="E9" s="4"/>
      <c r="F9" s="4"/>
      <c r="G9" s="15"/>
      <c r="H9" s="4"/>
      <c r="I9" s="4"/>
      <c r="J9" s="4"/>
    </row>
    <row r="10" spans="1:10" ht="30">
      <c r="A10" s="4">
        <v>4</v>
      </c>
      <c r="B10" s="8" t="s">
        <v>311</v>
      </c>
      <c r="C10" s="4" t="s">
        <v>93</v>
      </c>
      <c r="D10" s="4">
        <v>6</v>
      </c>
      <c r="E10" s="4"/>
      <c r="F10" s="4"/>
      <c r="G10" s="15"/>
      <c r="H10" s="4"/>
      <c r="I10" s="4"/>
      <c r="J10" s="4"/>
    </row>
    <row r="11" spans="1:10" ht="30">
      <c r="A11" s="4">
        <v>5</v>
      </c>
      <c r="B11" s="8" t="s">
        <v>312</v>
      </c>
      <c r="C11" s="4" t="s">
        <v>93</v>
      </c>
      <c r="D11" s="4">
        <v>6</v>
      </c>
      <c r="E11" s="4"/>
      <c r="F11" s="4"/>
      <c r="G11" s="15"/>
      <c r="H11" s="4"/>
      <c r="I11" s="4"/>
      <c r="J11" s="4"/>
    </row>
    <row r="12" spans="1:10">
      <c r="A12" s="4"/>
      <c r="B12" s="4" t="s">
        <v>112</v>
      </c>
      <c r="C12" s="4"/>
      <c r="D12" s="4"/>
      <c r="E12" s="4"/>
      <c r="F12" s="11">
        <f>SUM(F7:F11)</f>
        <v>0</v>
      </c>
      <c r="G12" s="11"/>
      <c r="H12" s="11"/>
      <c r="I12" s="11">
        <f>SUM(I7:I11)</f>
        <v>0</v>
      </c>
      <c r="J12" s="4"/>
    </row>
    <row r="13" spans="1:10">
      <c r="J13" s="4"/>
    </row>
    <row r="15" spans="1:10">
      <c r="B15" t="s">
        <v>49</v>
      </c>
      <c r="G15" t="s">
        <v>50</v>
      </c>
    </row>
    <row r="16" spans="1:10">
      <c r="B16" t="s">
        <v>51</v>
      </c>
      <c r="G16" t="s">
        <v>52</v>
      </c>
    </row>
  </sheetData>
  <pageMargins left="0.78749999999999998" right="0.78749999999999998" top="1.05277777777778" bottom="1.05277777777778" header="0.78749999999999998" footer="0.78749999999999998"/>
  <pageSetup paperSize="9" scale="55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7"/>
  <sheetViews>
    <sheetView zoomScale="110" zoomScaleNormal="110" workbookViewId="0">
      <selection activeCell="J17" sqref="A1:J17"/>
    </sheetView>
  </sheetViews>
  <sheetFormatPr defaultRowHeight="15"/>
  <cols>
    <col min="1" max="1" width="4" customWidth="1"/>
    <col min="2" max="2" width="51.28515625" customWidth="1"/>
    <col min="3" max="3" width="22" customWidth="1"/>
    <col min="4" max="4" width="6.5703125" customWidth="1"/>
    <col min="5" max="5" width="11.7109375" customWidth="1"/>
    <col min="6" max="6" width="11.28515625" customWidth="1"/>
    <col min="7" max="7" width="7.7109375" customWidth="1"/>
    <col min="8" max="8" width="11.28515625" customWidth="1"/>
    <col min="9" max="9" width="12.42578125" customWidth="1"/>
    <col min="10" max="256" width="10.42578125" customWidth="1"/>
    <col min="257" max="257" width="4" customWidth="1"/>
    <col min="258" max="258" width="39.5703125" customWidth="1"/>
    <col min="259" max="259" width="6.5703125" customWidth="1"/>
    <col min="260" max="260" width="10.42578125" customWidth="1"/>
    <col min="261" max="261" width="7.140625" customWidth="1"/>
    <col min="262" max="262" width="11.28515625" customWidth="1"/>
    <col min="263" max="263" width="7.7109375" customWidth="1"/>
    <col min="264" max="265" width="9.42578125" customWidth="1"/>
    <col min="266" max="512" width="10.42578125" customWidth="1"/>
    <col min="513" max="513" width="4" customWidth="1"/>
    <col min="514" max="514" width="39.5703125" customWidth="1"/>
    <col min="515" max="515" width="6.5703125" customWidth="1"/>
    <col min="516" max="516" width="10.42578125" customWidth="1"/>
    <col min="517" max="517" width="7.140625" customWidth="1"/>
    <col min="518" max="518" width="11.28515625" customWidth="1"/>
    <col min="519" max="519" width="7.7109375" customWidth="1"/>
    <col min="520" max="521" width="9.42578125" customWidth="1"/>
    <col min="522" max="768" width="10.42578125" customWidth="1"/>
    <col min="769" max="769" width="4" customWidth="1"/>
    <col min="770" max="770" width="39.5703125" customWidth="1"/>
    <col min="771" max="771" width="6.5703125" customWidth="1"/>
    <col min="772" max="772" width="10.42578125" customWidth="1"/>
    <col min="773" max="773" width="7.140625" customWidth="1"/>
    <col min="774" max="774" width="11.28515625" customWidth="1"/>
    <col min="775" max="775" width="7.7109375" customWidth="1"/>
    <col min="776" max="777" width="9.42578125" customWidth="1"/>
    <col min="778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4" spans="1:10">
      <c r="A4" t="s">
        <v>313</v>
      </c>
    </row>
    <row r="5" spans="1:10" ht="105">
      <c r="A5" s="7" t="s">
        <v>279</v>
      </c>
      <c r="B5" s="7" t="s">
        <v>3</v>
      </c>
      <c r="C5" s="7" t="s">
        <v>266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</row>
    <row r="6" spans="1:10" ht="45">
      <c r="A6" s="4">
        <v>1</v>
      </c>
      <c r="B6" s="8" t="s">
        <v>314</v>
      </c>
      <c r="C6" s="4" t="s">
        <v>315</v>
      </c>
      <c r="D6" s="4">
        <v>100</v>
      </c>
      <c r="E6" s="4"/>
      <c r="F6" s="4"/>
      <c r="G6" s="15"/>
      <c r="H6" s="4"/>
      <c r="I6" s="4"/>
      <c r="J6" s="4"/>
    </row>
    <row r="7" spans="1:10">
      <c r="A7" s="4">
        <v>2</v>
      </c>
      <c r="B7" s="8" t="s">
        <v>316</v>
      </c>
      <c r="C7" s="4" t="s">
        <v>13</v>
      </c>
      <c r="D7" s="4">
        <v>15</v>
      </c>
      <c r="E7" s="4"/>
      <c r="F7" s="4"/>
      <c r="G7" s="15"/>
      <c r="H7" s="4"/>
      <c r="I7" s="4"/>
      <c r="J7" s="4"/>
    </row>
    <row r="8" spans="1:10">
      <c r="A8" s="4">
        <v>3</v>
      </c>
      <c r="B8" s="8" t="s">
        <v>317</v>
      </c>
      <c r="C8" s="4" t="s">
        <v>318</v>
      </c>
      <c r="D8" s="4">
        <v>24</v>
      </c>
      <c r="E8" s="4"/>
      <c r="F8" s="4"/>
      <c r="G8" s="15"/>
      <c r="H8" s="4"/>
      <c r="I8" s="4"/>
      <c r="J8" s="4"/>
    </row>
    <row r="9" spans="1:10">
      <c r="A9" s="4">
        <v>4</v>
      </c>
      <c r="B9" s="8" t="s">
        <v>319</v>
      </c>
      <c r="C9" s="4" t="s">
        <v>318</v>
      </c>
      <c r="D9" s="4">
        <v>24</v>
      </c>
      <c r="E9" s="4"/>
      <c r="F9" s="4"/>
      <c r="G9" s="15"/>
      <c r="H9" s="4"/>
      <c r="I9" s="4"/>
      <c r="J9" s="4"/>
    </row>
    <row r="10" spans="1:10">
      <c r="A10" s="4">
        <v>5</v>
      </c>
      <c r="B10" s="8" t="s">
        <v>320</v>
      </c>
      <c r="C10" s="4" t="s">
        <v>318</v>
      </c>
      <c r="D10" s="4">
        <v>24</v>
      </c>
      <c r="E10" s="4"/>
      <c r="F10" s="4"/>
      <c r="G10" s="15"/>
      <c r="H10" s="4"/>
      <c r="I10" s="4"/>
      <c r="J10" s="4"/>
    </row>
    <row r="11" spans="1:10">
      <c r="A11" s="4"/>
      <c r="B11" s="8" t="s">
        <v>48</v>
      </c>
      <c r="C11" s="4"/>
      <c r="D11" s="4"/>
      <c r="E11" s="4"/>
      <c r="F11" s="11">
        <f>SUM(F6:F10)</f>
        <v>0</v>
      </c>
      <c r="G11" s="11"/>
      <c r="H11" s="11"/>
      <c r="I11" s="11">
        <f>SUM(I6:I10)</f>
        <v>0</v>
      </c>
      <c r="J11" s="4"/>
    </row>
    <row r="13" spans="1:10">
      <c r="B13" t="s">
        <v>321</v>
      </c>
    </row>
    <row r="14" spans="1:10" ht="29.25" customHeight="1">
      <c r="B14" s="51" t="s">
        <v>322</v>
      </c>
      <c r="C14" s="51"/>
      <c r="D14" s="51"/>
      <c r="E14" s="51"/>
      <c r="F14" s="51"/>
      <c r="G14" s="51"/>
      <c r="H14" s="51"/>
      <c r="I14" s="51"/>
      <c r="J14" s="51"/>
    </row>
    <row r="16" spans="1:10">
      <c r="B16" t="s">
        <v>49</v>
      </c>
      <c r="H16" t="s">
        <v>50</v>
      </c>
    </row>
    <row r="17" spans="2:9">
      <c r="B17" t="s">
        <v>51</v>
      </c>
      <c r="I17" t="s">
        <v>52</v>
      </c>
    </row>
  </sheetData>
  <mergeCells count="1">
    <mergeCell ref="B14:J14"/>
  </mergeCells>
  <pageMargins left="0.7" right="0.7" top="0.75" bottom="0.75" header="0.51180555555555496" footer="0.51180555555555496"/>
  <pageSetup paperSize="9" scale="59" firstPageNumber="0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1"/>
  <sheetViews>
    <sheetView zoomScale="110" zoomScaleNormal="110" workbookViewId="0">
      <selection activeCell="J11" sqref="A1:J11"/>
    </sheetView>
  </sheetViews>
  <sheetFormatPr defaultRowHeight="15"/>
  <cols>
    <col min="1" max="1" width="3.7109375" customWidth="1"/>
    <col min="2" max="2" width="62.140625" customWidth="1"/>
    <col min="3" max="5" width="10.42578125" customWidth="1"/>
    <col min="6" max="6" width="12.5703125" customWidth="1"/>
    <col min="7" max="7" width="6.28515625" customWidth="1"/>
    <col min="8" max="8" width="10.42578125" customWidth="1"/>
    <col min="9" max="9" width="13.14062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323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79.5" customHeight="1">
      <c r="A5" s="4">
        <v>1</v>
      </c>
      <c r="B5" s="8" t="s">
        <v>324</v>
      </c>
      <c r="C5" s="4" t="s">
        <v>325</v>
      </c>
      <c r="D5" s="4">
        <v>10</v>
      </c>
      <c r="E5" s="4"/>
      <c r="F5" s="4"/>
      <c r="G5" s="15"/>
      <c r="H5" s="4"/>
      <c r="I5" s="4"/>
      <c r="J5" s="4"/>
    </row>
    <row r="6" spans="1:10" ht="79.5" customHeight="1">
      <c r="A6" s="4">
        <v>2</v>
      </c>
      <c r="B6" s="8" t="s">
        <v>326</v>
      </c>
      <c r="C6" s="4" t="s">
        <v>325</v>
      </c>
      <c r="D6" s="4">
        <v>4</v>
      </c>
      <c r="E6" s="4"/>
      <c r="F6" s="4"/>
      <c r="G6" s="15"/>
      <c r="H6" s="4"/>
      <c r="I6" s="4"/>
      <c r="J6" s="4"/>
    </row>
    <row r="7" spans="1:10">
      <c r="A7" s="4"/>
      <c r="B7" s="4" t="s">
        <v>112</v>
      </c>
      <c r="C7" s="4"/>
      <c r="D7" s="4"/>
      <c r="E7" s="4"/>
      <c r="F7" s="11">
        <f>SUM(F5:F6)</f>
        <v>0</v>
      </c>
      <c r="G7" s="11"/>
      <c r="H7" s="11"/>
      <c r="I7" s="11">
        <f>SUM(I5:I6)</f>
        <v>0</v>
      </c>
      <c r="J7" s="4"/>
    </row>
    <row r="10" spans="1:10">
      <c r="B10" t="s">
        <v>49</v>
      </c>
      <c r="G10" t="s">
        <v>50</v>
      </c>
    </row>
    <row r="11" spans="1:10">
      <c r="B11" t="s">
        <v>51</v>
      </c>
      <c r="G11" t="s">
        <v>52</v>
      </c>
    </row>
  </sheetData>
  <pageMargins left="0.78749999999999998" right="0.78749999999999998" top="1.05277777777778" bottom="1.05277777777778" header="0.78749999999999998" footer="0.78749999999999998"/>
  <pageSetup paperSize="9" scale="53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0"/>
  <sheetViews>
    <sheetView zoomScale="110" zoomScaleNormal="110" workbookViewId="0">
      <selection activeCell="J9" sqref="A1:J9"/>
    </sheetView>
  </sheetViews>
  <sheetFormatPr defaultRowHeight="15"/>
  <cols>
    <col min="1" max="1" width="4.42578125" customWidth="1"/>
    <col min="2" max="2" width="65" customWidth="1"/>
    <col min="3" max="3" width="10.42578125" customWidth="1"/>
    <col min="4" max="4" width="7.42578125" customWidth="1"/>
    <col min="5" max="5" width="10.42578125" customWidth="1"/>
    <col min="6" max="6" width="12" customWidth="1"/>
    <col min="7" max="7" width="8.42578125" customWidth="1"/>
    <col min="8" max="8" width="10.42578125" customWidth="1"/>
    <col min="9" max="9" width="11.85546875" customWidth="1"/>
    <col min="10" max="1024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 ht="13.9" customHeight="1">
      <c r="A3" s="53" t="s">
        <v>327</v>
      </c>
      <c r="B3" s="53"/>
      <c r="C3" s="53"/>
      <c r="D3" s="53"/>
      <c r="E3" s="53"/>
      <c r="F3" s="53"/>
      <c r="G3" s="53"/>
      <c r="H3" s="53"/>
      <c r="I3" s="4"/>
      <c r="J3" s="4"/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274.5" customHeight="1">
      <c r="A5" s="4">
        <v>1</v>
      </c>
      <c r="B5" s="8" t="s">
        <v>328</v>
      </c>
      <c r="C5" s="4" t="s">
        <v>329</v>
      </c>
      <c r="D5" s="4">
        <v>50</v>
      </c>
      <c r="E5" s="4"/>
      <c r="F5" s="4"/>
      <c r="G5" s="15"/>
      <c r="H5" s="4"/>
      <c r="I5" s="4"/>
      <c r="J5" s="4"/>
    </row>
    <row r="6" spans="1:10">
      <c r="A6" s="4"/>
      <c r="B6" s="4" t="s">
        <v>48</v>
      </c>
      <c r="C6" s="4"/>
      <c r="D6" s="4"/>
      <c r="E6" s="4"/>
      <c r="F6" s="11">
        <f>SUM(F5)</f>
        <v>0</v>
      </c>
      <c r="G6" s="11"/>
      <c r="H6" s="11"/>
      <c r="I6" s="11">
        <f>SUM(I5)</f>
        <v>0</v>
      </c>
      <c r="J6" s="4"/>
    </row>
    <row r="9" spans="1:10">
      <c r="B9" t="s">
        <v>49</v>
      </c>
      <c r="G9" t="s">
        <v>50</v>
      </c>
    </row>
    <row r="10" spans="1:10">
      <c r="B10" t="s">
        <v>51</v>
      </c>
      <c r="G10" t="s">
        <v>52</v>
      </c>
    </row>
  </sheetData>
  <mergeCells count="1">
    <mergeCell ref="A3:H3"/>
  </mergeCells>
  <pageMargins left="0.78749999999999998" right="0.78749999999999998" top="1.05277777777778" bottom="1.05277777777778" header="0.78749999999999998" footer="0.78749999999999998"/>
  <pageSetup paperSize="9" scale="54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J12"/>
  <sheetViews>
    <sheetView zoomScale="110" zoomScaleNormal="110" workbookViewId="0">
      <selection activeCell="J12" sqref="A1:J12"/>
    </sheetView>
  </sheetViews>
  <sheetFormatPr defaultRowHeight="15"/>
  <cols>
    <col min="1" max="1" width="4" customWidth="1"/>
    <col min="2" max="2" width="52.85546875" customWidth="1"/>
    <col min="3" max="9" width="10.42578125" customWidth="1"/>
    <col min="10" max="10" width="10.42578125" style="2" customWidth="1"/>
    <col min="11" max="1025" width="10.42578125" customWidth="1"/>
  </cols>
  <sheetData>
    <row r="2" spans="1:10" s="49" customFormat="1">
      <c r="B2" s="49" t="s">
        <v>564</v>
      </c>
    </row>
    <row r="3" spans="1:10" s="49" customFormat="1">
      <c r="B3" s="50" t="s">
        <v>0</v>
      </c>
    </row>
    <row r="4" spans="1:10">
      <c r="A4" t="s">
        <v>330</v>
      </c>
    </row>
    <row r="5" spans="1:10" ht="105">
      <c r="A5" s="4" t="s">
        <v>2</v>
      </c>
      <c r="B5" s="7" t="s">
        <v>3</v>
      </c>
      <c r="C5" s="7" t="s">
        <v>4</v>
      </c>
      <c r="D5" s="7" t="s">
        <v>5</v>
      </c>
      <c r="E5" s="7" t="s">
        <v>217</v>
      </c>
      <c r="F5" s="7" t="s">
        <v>218</v>
      </c>
      <c r="G5" s="7" t="s">
        <v>8</v>
      </c>
      <c r="H5" s="7" t="s">
        <v>219</v>
      </c>
      <c r="I5" s="7" t="s">
        <v>220</v>
      </c>
      <c r="J5" s="7" t="s">
        <v>565</v>
      </c>
    </row>
    <row r="6" spans="1:10" ht="195">
      <c r="A6" s="4">
        <v>1</v>
      </c>
      <c r="B6" s="8" t="s">
        <v>331</v>
      </c>
      <c r="C6" s="4" t="s">
        <v>157</v>
      </c>
      <c r="D6" s="4">
        <v>70</v>
      </c>
      <c r="E6" s="4"/>
      <c r="F6" s="4"/>
      <c r="G6" s="15"/>
      <c r="H6" s="4"/>
      <c r="I6" s="4"/>
      <c r="J6" s="4"/>
    </row>
    <row r="7" spans="1:10" ht="150.75" customHeight="1">
      <c r="A7" s="4">
        <v>2</v>
      </c>
      <c r="B7" s="8" t="s">
        <v>332</v>
      </c>
      <c r="C7" s="4" t="s">
        <v>157</v>
      </c>
      <c r="D7" s="4">
        <v>70</v>
      </c>
      <c r="E7" s="4"/>
      <c r="F7" s="4"/>
      <c r="G7" s="15"/>
      <c r="H7" s="4"/>
      <c r="I7" s="4"/>
      <c r="J7" s="4"/>
    </row>
    <row r="8" spans="1:10">
      <c r="A8" s="4"/>
      <c r="B8" s="4"/>
      <c r="C8" s="4"/>
      <c r="D8" s="4"/>
      <c r="E8" s="4"/>
      <c r="F8" s="11">
        <f>SUM(F6:F7)</f>
        <v>0</v>
      </c>
      <c r="G8" s="11"/>
      <c r="H8" s="11">
        <f>SUM(H6:H7)</f>
        <v>0</v>
      </c>
      <c r="I8" s="11">
        <f>SUM(I6:I7)</f>
        <v>0</v>
      </c>
      <c r="J8" s="11"/>
    </row>
    <row r="11" spans="1:10" s="34" customFormat="1">
      <c r="B11" s="34" t="s">
        <v>49</v>
      </c>
      <c r="G11" s="34" t="s">
        <v>50</v>
      </c>
    </row>
    <row r="12" spans="1:10" s="34" customFormat="1">
      <c r="B12" s="34" t="s">
        <v>51</v>
      </c>
      <c r="G12" s="34" t="s">
        <v>52</v>
      </c>
    </row>
  </sheetData>
  <pageMargins left="0.78749999999999998" right="0.78749999999999998" top="1.05277777777778" bottom="1.05277777777778" header="0.78749999999999998" footer="0.78749999999999998"/>
  <pageSetup paperSize="9" scale="60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J12"/>
  <sheetViews>
    <sheetView zoomScale="110" zoomScaleNormal="110" workbookViewId="0">
      <selection activeCell="J12" sqref="A1:J12"/>
    </sheetView>
  </sheetViews>
  <sheetFormatPr defaultRowHeight="15"/>
  <cols>
    <col min="1" max="1" width="4" customWidth="1"/>
    <col min="2" max="2" width="51.5703125" customWidth="1"/>
    <col min="3" max="1025" width="10.42578125" customWidth="1"/>
  </cols>
  <sheetData>
    <row r="2" spans="1:10" s="49" customFormat="1">
      <c r="B2" s="49" t="s">
        <v>564</v>
      </c>
    </row>
    <row r="3" spans="1:10" s="49" customFormat="1">
      <c r="B3" s="50" t="s">
        <v>0</v>
      </c>
    </row>
    <row r="4" spans="1:10">
      <c r="A4" t="s">
        <v>333</v>
      </c>
    </row>
    <row r="5" spans="1:10" ht="105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</row>
    <row r="6" spans="1:10" ht="117" customHeight="1">
      <c r="A6" s="33">
        <v>1</v>
      </c>
      <c r="B6" s="32" t="s">
        <v>334</v>
      </c>
      <c r="C6" s="33" t="s">
        <v>19</v>
      </c>
      <c r="D6" s="33">
        <v>250</v>
      </c>
      <c r="E6" s="33"/>
      <c r="F6" s="33"/>
      <c r="G6" s="15"/>
      <c r="H6" s="33"/>
      <c r="I6" s="33"/>
      <c r="J6" s="33"/>
    </row>
    <row r="7" spans="1:10" ht="29.85" customHeight="1">
      <c r="A7" s="33">
        <v>2</v>
      </c>
      <c r="B7" s="32" t="s">
        <v>335</v>
      </c>
      <c r="C7" s="33" t="s">
        <v>19</v>
      </c>
      <c r="D7" s="33">
        <v>400</v>
      </c>
      <c r="E7" s="33"/>
      <c r="F7" s="33"/>
      <c r="G7" s="15"/>
      <c r="H7" s="33"/>
      <c r="I7" s="33"/>
      <c r="J7" s="33"/>
    </row>
    <row r="8" spans="1:10">
      <c r="A8" s="33"/>
      <c r="B8" s="33" t="s">
        <v>336</v>
      </c>
      <c r="C8" s="33"/>
      <c r="D8" s="33"/>
      <c r="E8" s="33"/>
      <c r="F8" s="33">
        <f>SUM(F6:F7)</f>
        <v>0</v>
      </c>
      <c r="G8" s="33"/>
      <c r="H8" s="33"/>
      <c r="I8" s="33">
        <f>SUM(I6:I7)</f>
        <v>0</v>
      </c>
      <c r="J8" s="33"/>
    </row>
    <row r="11" spans="1:10">
      <c r="B11" t="s">
        <v>49</v>
      </c>
      <c r="G11" t="s">
        <v>50</v>
      </c>
    </row>
    <row r="12" spans="1:10">
      <c r="B12" t="s">
        <v>51</v>
      </c>
      <c r="G12" t="s">
        <v>52</v>
      </c>
    </row>
  </sheetData>
  <pageMargins left="0.78749999999999998" right="0.78749999999999998" top="1.05277777777778" bottom="1.05277777777778" header="0.78749999999999998" footer="0.78749999999999998"/>
  <pageSetup paperSize="9" scale="61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zoomScale="110" zoomScaleNormal="110" workbookViewId="0">
      <selection activeCell="J12" sqref="A1:J12"/>
    </sheetView>
  </sheetViews>
  <sheetFormatPr defaultRowHeight="15"/>
  <cols>
    <col min="1" max="1" width="4.5703125" customWidth="1"/>
    <col min="2" max="2" width="52" customWidth="1"/>
    <col min="3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337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>
      <c r="A5" s="4">
        <v>1</v>
      </c>
      <c r="B5" s="4" t="s">
        <v>338</v>
      </c>
      <c r="C5" s="4" t="s">
        <v>19</v>
      </c>
      <c r="D5" s="4">
        <v>24</v>
      </c>
      <c r="E5" s="4"/>
      <c r="F5" s="4"/>
      <c r="G5" s="15"/>
      <c r="H5" s="4"/>
      <c r="I5" s="4"/>
      <c r="J5" s="4"/>
    </row>
    <row r="6" spans="1:10">
      <c r="A6" s="4">
        <v>2</v>
      </c>
      <c r="B6" s="4" t="s">
        <v>339</v>
      </c>
      <c r="C6" s="4" t="s">
        <v>340</v>
      </c>
      <c r="D6" s="4">
        <v>10</v>
      </c>
      <c r="E6" s="4"/>
      <c r="F6" s="4"/>
      <c r="G6" s="15"/>
      <c r="H6" s="4"/>
      <c r="I6" s="4"/>
      <c r="J6" s="4"/>
    </row>
    <row r="7" spans="1:10">
      <c r="A7" s="4">
        <v>3</v>
      </c>
      <c r="B7" s="4" t="s">
        <v>341</v>
      </c>
      <c r="C7" s="4" t="s">
        <v>111</v>
      </c>
      <c r="D7" s="4">
        <v>50</v>
      </c>
      <c r="E7" s="4"/>
      <c r="F7" s="4"/>
      <c r="G7" s="15"/>
      <c r="H7" s="4"/>
      <c r="I7" s="4"/>
      <c r="J7" s="4"/>
    </row>
    <row r="8" spans="1:10">
      <c r="A8" s="4">
        <v>4</v>
      </c>
      <c r="B8" s="4" t="s">
        <v>342</v>
      </c>
      <c r="C8" s="4" t="s">
        <v>343</v>
      </c>
      <c r="D8" s="4">
        <v>15</v>
      </c>
      <c r="E8" s="4"/>
      <c r="F8" s="4"/>
      <c r="G8" s="15"/>
      <c r="H8" s="4"/>
      <c r="I8" s="4"/>
      <c r="J8" s="4"/>
    </row>
    <row r="9" spans="1:10">
      <c r="A9" s="4"/>
      <c r="B9" s="4" t="s">
        <v>48</v>
      </c>
      <c r="C9" s="4"/>
      <c r="D9" s="4"/>
      <c r="E9" s="4"/>
      <c r="F9" s="11">
        <f>SUM(F5:F8)</f>
        <v>0</v>
      </c>
      <c r="G9" s="11"/>
      <c r="H9" s="11"/>
      <c r="I9" s="11">
        <f>SUM(I5:I8)</f>
        <v>0</v>
      </c>
      <c r="J9" s="11"/>
    </row>
    <row r="11" spans="1:10">
      <c r="B11" t="s">
        <v>49</v>
      </c>
      <c r="H11" t="s">
        <v>50</v>
      </c>
    </row>
    <row r="12" spans="1:10">
      <c r="B12" t="s">
        <v>51</v>
      </c>
      <c r="H12" t="s">
        <v>344</v>
      </c>
      <c r="I12" t="s">
        <v>52</v>
      </c>
    </row>
  </sheetData>
  <pageMargins left="0.78749999999999998" right="0.78749999999999998" top="1.05277777777778" bottom="1.05277777777778" header="0.78749999999999998" footer="0.78749999999999998"/>
  <pageSetup paperSize="9" scale="60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1"/>
  <sheetViews>
    <sheetView zoomScale="110" zoomScaleNormal="110" workbookViewId="0">
      <selection activeCell="J11" sqref="A1:J11"/>
    </sheetView>
  </sheetViews>
  <sheetFormatPr defaultRowHeight="15"/>
  <cols>
    <col min="1" max="1" width="3.42578125" customWidth="1"/>
    <col min="2" max="2" width="61.85546875" customWidth="1"/>
    <col min="3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4" spans="1:10">
      <c r="A4" t="s">
        <v>345</v>
      </c>
    </row>
    <row r="5" spans="1:10" ht="105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565</v>
      </c>
    </row>
    <row r="6" spans="1:10" ht="47.1" customHeight="1">
      <c r="A6" s="4">
        <v>1</v>
      </c>
      <c r="B6" s="8" t="s">
        <v>346</v>
      </c>
      <c r="C6" s="4" t="s">
        <v>19</v>
      </c>
      <c r="D6" s="4">
        <v>10</v>
      </c>
      <c r="E6" s="4"/>
      <c r="F6" s="4"/>
      <c r="G6" s="15"/>
      <c r="H6" s="4"/>
      <c r="I6" s="4"/>
      <c r="J6" s="4"/>
    </row>
    <row r="7" spans="1:10" ht="61.35" customHeight="1">
      <c r="A7" s="4">
        <v>2</v>
      </c>
      <c r="B7" s="8" t="s">
        <v>347</v>
      </c>
      <c r="C7" s="4" t="s">
        <v>19</v>
      </c>
      <c r="D7" s="4">
        <v>12</v>
      </c>
      <c r="E7" s="4"/>
      <c r="F7" s="4"/>
      <c r="G7" s="15"/>
      <c r="H7" s="4"/>
      <c r="I7" s="4"/>
      <c r="J7" s="4"/>
    </row>
    <row r="8" spans="1:10">
      <c r="A8" s="4"/>
      <c r="B8" s="4" t="s">
        <v>48</v>
      </c>
      <c r="C8" s="4"/>
      <c r="D8" s="4"/>
      <c r="E8" s="4"/>
      <c r="F8" s="11">
        <f>SUM(F6:F7)</f>
        <v>0</v>
      </c>
      <c r="G8" s="11"/>
      <c r="H8" s="11"/>
      <c r="I8" s="11">
        <f>SUM(I6:I7)</f>
        <v>0</v>
      </c>
      <c r="J8" s="11"/>
    </row>
    <row r="10" spans="1:10">
      <c r="B10" t="s">
        <v>49</v>
      </c>
      <c r="H10" t="s">
        <v>50</v>
      </c>
    </row>
    <row r="11" spans="1:10">
      <c r="B11" t="s">
        <v>51</v>
      </c>
      <c r="H11" t="s">
        <v>344</v>
      </c>
      <c r="I11" t="s">
        <v>52</v>
      </c>
    </row>
  </sheetData>
  <pageMargins left="0.78749999999999998" right="0.78749999999999998" top="1.05277777777778" bottom="1.05277777777778" header="0.78749999999999998" footer="0.78749999999999998"/>
  <pageSetup paperSize="9" scale="57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2"/>
  <sheetViews>
    <sheetView zoomScale="110" zoomScaleNormal="110" workbookViewId="0">
      <selection activeCell="J12" sqref="A1:J12"/>
    </sheetView>
  </sheetViews>
  <sheetFormatPr defaultRowHeight="15"/>
  <cols>
    <col min="1" max="1" width="3.42578125" customWidth="1"/>
    <col min="2" max="2" width="61.140625" customWidth="1"/>
    <col min="3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348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349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44.85" customHeight="1">
      <c r="A5" s="4">
        <v>1</v>
      </c>
      <c r="B5" s="8" t="s">
        <v>350</v>
      </c>
      <c r="C5" s="4" t="s">
        <v>93</v>
      </c>
      <c r="D5" s="4">
        <v>2</v>
      </c>
      <c r="E5" s="4"/>
      <c r="F5" s="4"/>
      <c r="G5" s="15"/>
      <c r="H5" s="4"/>
      <c r="I5" s="4"/>
      <c r="J5" s="4"/>
    </row>
    <row r="6" spans="1:10" ht="43.15" customHeight="1">
      <c r="A6" s="4">
        <v>2</v>
      </c>
      <c r="B6" s="8" t="s">
        <v>351</v>
      </c>
      <c r="C6" s="4" t="s">
        <v>93</v>
      </c>
      <c r="D6" s="4">
        <v>3</v>
      </c>
      <c r="E6" s="4"/>
      <c r="F6" s="4"/>
      <c r="G6" s="15"/>
      <c r="H6" s="4"/>
      <c r="I6" s="4"/>
      <c r="J6" s="4"/>
    </row>
    <row r="7" spans="1:10">
      <c r="A7" s="4"/>
      <c r="B7" s="4" t="s">
        <v>48</v>
      </c>
      <c r="C7" s="4"/>
      <c r="D7" s="4"/>
      <c r="E7" s="4"/>
      <c r="F7" s="11">
        <f>SUM(F5:F6)</f>
        <v>0</v>
      </c>
      <c r="G7" s="11"/>
      <c r="H7" s="11"/>
      <c r="I7" s="11">
        <f>SUM(I5:I6)</f>
        <v>0</v>
      </c>
      <c r="J7" s="11"/>
    </row>
    <row r="11" spans="1:10">
      <c r="B11" t="s">
        <v>49</v>
      </c>
      <c r="G11" t="s">
        <v>50</v>
      </c>
    </row>
    <row r="12" spans="1:10">
      <c r="B12" t="s">
        <v>51</v>
      </c>
      <c r="G12" t="s">
        <v>52</v>
      </c>
    </row>
  </sheetData>
  <pageMargins left="0.78749999999999998" right="0.78749999999999998" top="1.05277777777778" bottom="1.05277777777778" header="0.78749999999999998" footer="0.78749999999999998"/>
  <pageSetup paperSize="9" scale="57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2"/>
  <sheetViews>
    <sheetView zoomScale="110" zoomScaleNormal="110" workbookViewId="0">
      <selection activeCell="J12" sqref="A1:J12"/>
    </sheetView>
  </sheetViews>
  <sheetFormatPr defaultRowHeight="15"/>
  <cols>
    <col min="1" max="1" width="3.7109375" customWidth="1"/>
    <col min="2" max="2" width="53" customWidth="1"/>
    <col min="3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352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349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45">
      <c r="A5" s="4">
        <v>1</v>
      </c>
      <c r="B5" s="8" t="s">
        <v>353</v>
      </c>
      <c r="C5" s="4" t="s">
        <v>93</v>
      </c>
      <c r="D5" s="4">
        <v>24</v>
      </c>
      <c r="E5" s="4"/>
      <c r="F5" s="4"/>
      <c r="G5" s="15"/>
      <c r="H5" s="4"/>
      <c r="I5" s="4"/>
      <c r="J5" s="4"/>
    </row>
    <row r="6" spans="1:10">
      <c r="A6" s="4">
        <v>2</v>
      </c>
      <c r="B6" s="8" t="s">
        <v>354</v>
      </c>
      <c r="C6" s="4" t="s">
        <v>93</v>
      </c>
      <c r="D6" s="4">
        <v>16</v>
      </c>
      <c r="E6" s="4"/>
      <c r="F6" s="4"/>
      <c r="G6" s="15"/>
      <c r="H6" s="4"/>
      <c r="I6" s="4"/>
      <c r="J6" s="4"/>
    </row>
    <row r="7" spans="1:10">
      <c r="A7" s="4"/>
      <c r="B7" s="4" t="s">
        <v>48</v>
      </c>
      <c r="C7" s="4"/>
      <c r="D7" s="4"/>
      <c r="E7" s="4"/>
      <c r="F7" s="11">
        <f>SUM(F5:F6)</f>
        <v>0</v>
      </c>
      <c r="G7" s="11"/>
      <c r="H7" s="11"/>
      <c r="I7" s="11">
        <f>SUM(I5:I6)</f>
        <v>0</v>
      </c>
      <c r="J7" s="11"/>
    </row>
    <row r="11" spans="1:10">
      <c r="B11" t="s">
        <v>49</v>
      </c>
      <c r="G11" t="s">
        <v>50</v>
      </c>
    </row>
    <row r="12" spans="1:10">
      <c r="B12" t="s">
        <v>51</v>
      </c>
      <c r="G12" t="s">
        <v>52</v>
      </c>
    </row>
  </sheetData>
  <pageMargins left="0.78749999999999998" right="0.78749999999999998" top="1.05277777777778" bottom="1.05277777777778" header="0.78749999999999998" footer="0.78749999999999998"/>
  <pageSetup paperSize="9" scale="60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2"/>
  <sheetViews>
    <sheetView zoomScale="110" zoomScaleNormal="110" workbookViewId="0">
      <selection activeCell="J12" sqref="A1:J12"/>
    </sheetView>
  </sheetViews>
  <sheetFormatPr defaultRowHeight="15"/>
  <cols>
    <col min="1" max="1" width="3.7109375" customWidth="1"/>
    <col min="2" max="2" width="51.42578125" customWidth="1"/>
    <col min="3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 ht="17.100000000000001" customHeight="1">
      <c r="B3" t="s">
        <v>549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45">
      <c r="A5" s="4">
        <v>1</v>
      </c>
      <c r="B5" s="20" t="s">
        <v>355</v>
      </c>
      <c r="C5" s="4" t="s">
        <v>93</v>
      </c>
      <c r="D5" s="4">
        <v>300</v>
      </c>
      <c r="E5" s="4"/>
      <c r="F5" s="4"/>
      <c r="G5" s="15"/>
      <c r="H5" s="4"/>
      <c r="I5" s="4"/>
      <c r="J5" s="4"/>
    </row>
    <row r="6" spans="1:10">
      <c r="A6" s="4"/>
      <c r="B6" s="4" t="s">
        <v>48</v>
      </c>
      <c r="C6" s="4"/>
      <c r="D6" s="4"/>
      <c r="E6" s="4"/>
      <c r="F6" s="11">
        <f>F5</f>
        <v>0</v>
      </c>
      <c r="G6" s="11"/>
      <c r="H6" s="11"/>
      <c r="I6" s="11">
        <f>SUM(I5)</f>
        <v>0</v>
      </c>
      <c r="J6" s="11"/>
    </row>
    <row r="11" spans="1:10">
      <c r="B11" t="s">
        <v>49</v>
      </c>
      <c r="G11" t="s">
        <v>50</v>
      </c>
    </row>
    <row r="12" spans="1:10">
      <c r="B12" t="s">
        <v>51</v>
      </c>
      <c r="G12" t="s">
        <v>52</v>
      </c>
    </row>
  </sheetData>
  <pageMargins left="0.78749999999999998" right="0.78749999999999998" top="1.05277777777778" bottom="1.05277777777778" header="0.78749999999999998" footer="0.78749999999999998"/>
  <pageSetup paperSize="9" scale="61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2"/>
  <sheetViews>
    <sheetView zoomScale="110" zoomScaleNormal="110" workbookViewId="0">
      <selection activeCell="J12" sqref="A1:J12"/>
    </sheetView>
  </sheetViews>
  <sheetFormatPr defaultRowHeight="15"/>
  <cols>
    <col min="1" max="1" width="4.42578125" customWidth="1"/>
    <col min="2" max="2" width="63.42578125" customWidth="1"/>
    <col min="3" max="5" width="10.42578125" customWidth="1"/>
    <col min="6" max="6" width="12.28515625" customWidth="1"/>
    <col min="7" max="8" width="10.42578125" customWidth="1"/>
    <col min="9" max="9" width="11.710937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356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145.9" customHeight="1">
      <c r="A5" s="21">
        <v>1</v>
      </c>
      <c r="B5" s="20" t="s">
        <v>357</v>
      </c>
      <c r="C5" s="21" t="s">
        <v>19</v>
      </c>
      <c r="D5" s="21">
        <v>3</v>
      </c>
      <c r="E5" s="21"/>
      <c r="F5" s="21"/>
      <c r="G5" s="15"/>
      <c r="H5" s="21"/>
      <c r="I5" s="21"/>
      <c r="J5" s="21"/>
    </row>
    <row r="6" spans="1:10" ht="45">
      <c r="A6" s="21">
        <v>2</v>
      </c>
      <c r="B6" s="20" t="s">
        <v>358</v>
      </c>
      <c r="C6" s="21" t="s">
        <v>19</v>
      </c>
      <c r="D6" s="21">
        <v>360</v>
      </c>
      <c r="E6" s="21"/>
      <c r="F6" s="21"/>
      <c r="G6" s="15"/>
      <c r="H6" s="21"/>
      <c r="I6" s="21"/>
      <c r="J6" s="21"/>
    </row>
    <row r="7" spans="1:10" ht="30">
      <c r="A7" s="21">
        <v>3</v>
      </c>
      <c r="B7" s="20" t="s">
        <v>359</v>
      </c>
      <c r="C7" s="21" t="s">
        <v>19</v>
      </c>
      <c r="D7" s="21">
        <v>350</v>
      </c>
      <c r="E7" s="21"/>
      <c r="F7" s="21"/>
      <c r="G7" s="15"/>
      <c r="H7" s="21"/>
      <c r="I7" s="21"/>
      <c r="J7" s="21"/>
    </row>
    <row r="8" spans="1:10" ht="30">
      <c r="A8" s="21">
        <v>4</v>
      </c>
      <c r="B8" s="20" t="s">
        <v>360</v>
      </c>
      <c r="C8" s="21" t="s">
        <v>19</v>
      </c>
      <c r="D8" s="21">
        <v>100</v>
      </c>
      <c r="E8" s="21"/>
      <c r="F8" s="21"/>
      <c r="G8" s="15"/>
      <c r="H8" s="21"/>
      <c r="I8" s="21"/>
      <c r="J8" s="21"/>
    </row>
    <row r="9" spans="1:10">
      <c r="A9" s="21"/>
      <c r="B9" s="21" t="s">
        <v>112</v>
      </c>
      <c r="C9" s="21"/>
      <c r="D9" s="21"/>
      <c r="E9" s="21"/>
      <c r="F9" s="11">
        <f>SUM(F5:F8)</f>
        <v>0</v>
      </c>
      <c r="G9" s="11"/>
      <c r="H9" s="11"/>
      <c r="I9" s="11">
        <f>SUM(I5:I8)</f>
        <v>0</v>
      </c>
      <c r="J9" s="21"/>
    </row>
    <row r="11" spans="1:10" s="34" customFormat="1">
      <c r="B11" s="34" t="s">
        <v>49</v>
      </c>
      <c r="G11" s="34" t="s">
        <v>50</v>
      </c>
    </row>
    <row r="12" spans="1:10" s="34" customFormat="1">
      <c r="B12" s="34" t="s">
        <v>51</v>
      </c>
      <c r="G12" s="34" t="s">
        <v>52</v>
      </c>
    </row>
  </sheetData>
  <pageMargins left="0.78749999999999998" right="0.78749999999999998" top="1.05277777777778" bottom="1.05277777777778" header="0.78749999999999998" footer="0.78749999999999998"/>
  <pageSetup paperSize="9" scale="55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5"/>
  <sheetViews>
    <sheetView zoomScale="110" zoomScaleNormal="110" workbookViewId="0">
      <selection activeCell="J15" sqref="A1:J15"/>
    </sheetView>
  </sheetViews>
  <sheetFormatPr defaultRowHeight="15"/>
  <cols>
    <col min="1" max="1" width="3.85546875" customWidth="1"/>
    <col min="2" max="2" width="60.85546875" customWidth="1"/>
    <col min="3" max="1024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361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30">
      <c r="A5" s="21">
        <v>1</v>
      </c>
      <c r="B5" s="20" t="s">
        <v>362</v>
      </c>
      <c r="C5" s="21" t="s">
        <v>19</v>
      </c>
      <c r="D5" s="21">
        <v>30</v>
      </c>
      <c r="E5" s="21"/>
      <c r="F5" s="21"/>
      <c r="G5" s="15"/>
      <c r="H5" s="21"/>
      <c r="I5" s="21"/>
      <c r="J5" s="21"/>
    </row>
    <row r="6" spans="1:10">
      <c r="A6" s="21">
        <v>2</v>
      </c>
      <c r="B6" s="20" t="s">
        <v>363</v>
      </c>
      <c r="C6" s="21" t="s">
        <v>364</v>
      </c>
      <c r="D6" s="21">
        <v>2</v>
      </c>
      <c r="E6" s="21"/>
      <c r="F6" s="21"/>
      <c r="G6" s="15"/>
      <c r="H6" s="21"/>
      <c r="I6" s="21"/>
      <c r="J6" s="21"/>
    </row>
    <row r="7" spans="1:10">
      <c r="A7" s="21">
        <v>3</v>
      </c>
      <c r="B7" s="20" t="s">
        <v>365</v>
      </c>
      <c r="C7" s="21" t="s">
        <v>19</v>
      </c>
      <c r="D7" s="21">
        <v>2</v>
      </c>
      <c r="E7" s="21"/>
      <c r="F7" s="21"/>
      <c r="G7" s="15"/>
      <c r="H7" s="21"/>
      <c r="I7" s="21"/>
      <c r="J7" s="21"/>
    </row>
    <row r="8" spans="1:10">
      <c r="A8" s="21"/>
      <c r="B8" s="21" t="s">
        <v>48</v>
      </c>
      <c r="C8" s="21"/>
      <c r="D8" s="21"/>
      <c r="E8" s="21"/>
      <c r="F8" s="11">
        <f>SUM(F5:F7)</f>
        <v>0</v>
      </c>
      <c r="G8" s="11"/>
      <c r="H8" s="11"/>
      <c r="I8" s="11">
        <f>SUM(I5:I7)</f>
        <v>0</v>
      </c>
      <c r="J8" s="21"/>
    </row>
    <row r="9" spans="1:10">
      <c r="A9" s="21"/>
      <c r="B9" s="21"/>
      <c r="C9" s="21"/>
      <c r="D9" s="21"/>
      <c r="E9" s="21"/>
      <c r="F9" s="21"/>
      <c r="G9" s="21"/>
      <c r="H9" s="21"/>
      <c r="I9" s="21"/>
      <c r="J9" s="21"/>
    </row>
    <row r="10" spans="1:10">
      <c r="A10" s="21"/>
      <c r="B10" s="21" t="s">
        <v>366</v>
      </c>
      <c r="C10" s="21"/>
      <c r="D10" s="21"/>
      <c r="E10" s="21"/>
      <c r="F10" s="21"/>
      <c r="G10" s="21"/>
      <c r="H10" s="21"/>
      <c r="I10" s="21"/>
      <c r="J10" s="21"/>
    </row>
    <row r="11" spans="1:10" ht="121.5" customHeight="1">
      <c r="A11" s="21"/>
      <c r="B11" s="52" t="s">
        <v>367</v>
      </c>
      <c r="C11" s="52"/>
      <c r="D11" s="52"/>
      <c r="E11" s="52"/>
      <c r="F11" s="52"/>
      <c r="G11" s="52"/>
      <c r="H11" s="52"/>
      <c r="I11" s="52"/>
      <c r="J11" s="52"/>
    </row>
    <row r="14" spans="1:10">
      <c r="B14" t="s">
        <v>49</v>
      </c>
      <c r="H14" t="s">
        <v>50</v>
      </c>
    </row>
    <row r="15" spans="1:10">
      <c r="B15" t="s">
        <v>51</v>
      </c>
      <c r="I15" t="s">
        <v>52</v>
      </c>
    </row>
  </sheetData>
  <mergeCells count="1">
    <mergeCell ref="B11:J11"/>
  </mergeCells>
  <pageMargins left="0.78749999999999998" right="0.78749999999999998" top="1.05277777777778" bottom="1.05277777777778" header="0.78749999999999998" footer="0.78749999999999998"/>
  <pageSetup paperSize="9" scale="57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43"/>
  <sheetViews>
    <sheetView zoomScale="110" zoomScaleNormal="110" workbookViewId="0">
      <selection activeCell="D27" sqref="D27"/>
    </sheetView>
  </sheetViews>
  <sheetFormatPr defaultRowHeight="15"/>
  <cols>
    <col min="1" max="1" width="4.42578125" customWidth="1"/>
    <col min="2" max="2" width="55.85546875" customWidth="1"/>
    <col min="3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368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>
      <c r="A5" s="21">
        <v>1</v>
      </c>
      <c r="B5" s="21" t="s">
        <v>369</v>
      </c>
      <c r="C5" s="21" t="s">
        <v>19</v>
      </c>
      <c r="D5" s="21">
        <v>30</v>
      </c>
      <c r="E5" s="21"/>
      <c r="F5" s="21"/>
      <c r="G5" s="15"/>
      <c r="H5" s="21"/>
      <c r="I5" s="21"/>
      <c r="J5" s="21"/>
    </row>
    <row r="6" spans="1:10">
      <c r="A6" s="21"/>
      <c r="B6" s="21" t="s">
        <v>48</v>
      </c>
      <c r="C6" s="21"/>
      <c r="D6" s="21"/>
      <c r="E6" s="21"/>
      <c r="F6" s="11">
        <f>F5</f>
        <v>0</v>
      </c>
      <c r="G6" s="11"/>
      <c r="H6" s="11"/>
      <c r="I6" s="11">
        <f>SUM(I5)</f>
        <v>0</v>
      </c>
      <c r="J6" s="21"/>
    </row>
    <row r="7" spans="1:10">
      <c r="A7" s="24"/>
      <c r="B7" s="24"/>
      <c r="C7" s="24"/>
      <c r="D7" s="24"/>
      <c r="E7" s="24"/>
      <c r="F7" s="24"/>
      <c r="G7" s="24"/>
      <c r="H7" s="24"/>
      <c r="I7" s="24"/>
      <c r="J7" s="24"/>
    </row>
    <row r="8" spans="1:10">
      <c r="A8" s="25"/>
      <c r="B8" s="25" t="s">
        <v>366</v>
      </c>
      <c r="C8" s="25"/>
      <c r="D8" s="25"/>
      <c r="E8" s="25"/>
      <c r="F8" s="25"/>
      <c r="G8" s="25"/>
      <c r="H8" s="25"/>
      <c r="I8" s="25"/>
      <c r="J8" s="25"/>
    </row>
    <row r="9" spans="1:10">
      <c r="A9" s="25">
        <v>1</v>
      </c>
      <c r="B9" s="25" t="s">
        <v>370</v>
      </c>
      <c r="C9" s="25"/>
      <c r="D9" s="25"/>
      <c r="E9" s="25"/>
      <c r="F9" s="25"/>
      <c r="G9" s="25"/>
      <c r="H9" s="25"/>
      <c r="I9" s="25"/>
      <c r="J9" s="25"/>
    </row>
    <row r="10" spans="1:10">
      <c r="A10" s="25">
        <v>2</v>
      </c>
      <c r="B10" s="25" t="s">
        <v>371</v>
      </c>
      <c r="C10" s="25"/>
      <c r="D10" s="25"/>
      <c r="E10" s="25"/>
      <c r="F10" s="25"/>
      <c r="G10" s="25"/>
      <c r="H10" s="25"/>
      <c r="I10" s="25"/>
      <c r="J10" s="25"/>
    </row>
    <row r="11" spans="1:10">
      <c r="A11" s="25">
        <v>3</v>
      </c>
      <c r="B11" s="25" t="s">
        <v>372</v>
      </c>
      <c r="C11" s="25"/>
      <c r="D11" s="25"/>
      <c r="E11" s="25"/>
      <c r="F11" s="25"/>
      <c r="G11" s="25"/>
      <c r="H11" s="25"/>
      <c r="I11" s="25"/>
      <c r="J11" s="25"/>
    </row>
    <row r="12" spans="1:10">
      <c r="A12" s="25">
        <v>4</v>
      </c>
      <c r="B12" s="25" t="s">
        <v>373</v>
      </c>
      <c r="C12" s="25"/>
      <c r="D12" s="25"/>
      <c r="E12" s="25"/>
      <c r="F12" s="25"/>
      <c r="G12" s="25"/>
      <c r="H12" s="25"/>
      <c r="I12" s="25"/>
      <c r="J12" s="25"/>
    </row>
    <row r="13" spans="1:10">
      <c r="A13" s="25">
        <v>5</v>
      </c>
      <c r="B13" s="25" t="s">
        <v>374</v>
      </c>
      <c r="C13" s="25"/>
      <c r="D13" s="25"/>
      <c r="E13" s="25"/>
      <c r="F13" s="25"/>
      <c r="G13" s="25"/>
      <c r="H13" s="25"/>
      <c r="I13" s="25"/>
      <c r="J13" s="25"/>
    </row>
    <row r="14" spans="1:10">
      <c r="A14" s="25">
        <v>6</v>
      </c>
      <c r="B14" s="25" t="s">
        <v>375</v>
      </c>
      <c r="C14" s="25"/>
      <c r="D14" s="25"/>
      <c r="E14" s="25"/>
      <c r="F14" s="25"/>
      <c r="G14" s="25"/>
      <c r="H14" s="25"/>
      <c r="I14" s="25"/>
      <c r="J14" s="25"/>
    </row>
    <row r="15" spans="1:10">
      <c r="A15" s="25">
        <v>7</v>
      </c>
      <c r="B15" s="25" t="s">
        <v>376</v>
      </c>
      <c r="C15" s="25"/>
      <c r="D15" s="25"/>
      <c r="E15" s="25"/>
      <c r="F15" s="25"/>
      <c r="G15" s="25"/>
      <c r="H15" s="25"/>
      <c r="I15" s="25"/>
      <c r="J15" s="25"/>
    </row>
    <row r="16" spans="1:10">
      <c r="A16" s="25">
        <v>8</v>
      </c>
      <c r="B16" s="25" t="s">
        <v>377</v>
      </c>
      <c r="C16" s="25"/>
      <c r="D16" s="25"/>
      <c r="E16" s="25"/>
      <c r="F16" s="25"/>
      <c r="G16" s="25"/>
      <c r="H16" s="25"/>
      <c r="I16" s="25"/>
      <c r="J16" s="25"/>
    </row>
    <row r="17" spans="1:10">
      <c r="A17" s="25">
        <v>9</v>
      </c>
      <c r="B17" s="25" t="s">
        <v>378</v>
      </c>
      <c r="C17" s="25"/>
      <c r="D17" s="25"/>
      <c r="E17" s="25"/>
      <c r="F17" s="25"/>
      <c r="G17" s="25"/>
      <c r="H17" s="25"/>
      <c r="I17" s="25"/>
      <c r="J17" s="25"/>
    </row>
    <row r="18" spans="1:10">
      <c r="A18" s="25">
        <v>10</v>
      </c>
      <c r="B18" s="25" t="s">
        <v>379</v>
      </c>
      <c r="C18" s="25"/>
      <c r="D18" s="25"/>
      <c r="E18" s="25"/>
      <c r="F18" s="25"/>
      <c r="G18" s="25"/>
      <c r="H18" s="25"/>
      <c r="I18" s="25"/>
      <c r="J18" s="25"/>
    </row>
    <row r="19" spans="1:10">
      <c r="A19" s="25">
        <v>11</v>
      </c>
      <c r="B19" s="25" t="s">
        <v>380</v>
      </c>
      <c r="C19" s="25"/>
      <c r="D19" s="25"/>
      <c r="E19" s="25"/>
      <c r="F19" s="25"/>
      <c r="G19" s="25"/>
      <c r="H19" s="25"/>
      <c r="I19" s="25"/>
      <c r="J19" s="25"/>
    </row>
    <row r="20" spans="1:10">
      <c r="A20">
        <v>12</v>
      </c>
      <c r="B20" t="s">
        <v>381</v>
      </c>
    </row>
    <row r="21" spans="1:10">
      <c r="A21">
        <v>13</v>
      </c>
      <c r="B21" t="s">
        <v>382</v>
      </c>
    </row>
    <row r="22" spans="1:10">
      <c r="A22">
        <v>14</v>
      </c>
      <c r="B22" t="s">
        <v>383</v>
      </c>
    </row>
    <row r="23" spans="1:10">
      <c r="A23">
        <v>15</v>
      </c>
      <c r="B23" t="s">
        <v>384</v>
      </c>
    </row>
    <row r="24" spans="1:10">
      <c r="A24">
        <v>16</v>
      </c>
      <c r="B24" t="s">
        <v>385</v>
      </c>
    </row>
    <row r="25" spans="1:10">
      <c r="A25">
        <v>17</v>
      </c>
      <c r="B25" t="s">
        <v>386</v>
      </c>
    </row>
    <row r="26" spans="1:10">
      <c r="A26">
        <v>18</v>
      </c>
      <c r="B26" t="s">
        <v>387</v>
      </c>
    </row>
    <row r="27" spans="1:10">
      <c r="A27">
        <v>19</v>
      </c>
      <c r="B27" t="s">
        <v>388</v>
      </c>
    </row>
    <row r="28" spans="1:10">
      <c r="A28">
        <v>20</v>
      </c>
      <c r="B28" t="s">
        <v>389</v>
      </c>
    </row>
    <row r="29" spans="1:10">
      <c r="A29">
        <v>21</v>
      </c>
      <c r="B29" t="s">
        <v>390</v>
      </c>
    </row>
    <row r="30" spans="1:10">
      <c r="A30">
        <v>22</v>
      </c>
      <c r="B30" t="s">
        <v>391</v>
      </c>
    </row>
    <row r="31" spans="1:10">
      <c r="A31">
        <v>23</v>
      </c>
      <c r="B31" t="s">
        <v>392</v>
      </c>
    </row>
    <row r="32" spans="1:10">
      <c r="A32">
        <v>24</v>
      </c>
      <c r="B32" t="s">
        <v>393</v>
      </c>
    </row>
    <row r="33" spans="1:9">
      <c r="A33">
        <v>25</v>
      </c>
      <c r="B33" t="s">
        <v>394</v>
      </c>
    </row>
    <row r="34" spans="1:9">
      <c r="A34">
        <v>26</v>
      </c>
      <c r="B34" t="s">
        <v>395</v>
      </c>
    </row>
    <row r="35" spans="1:9">
      <c r="A35">
        <v>27</v>
      </c>
      <c r="B35" t="s">
        <v>396</v>
      </c>
    </row>
    <row r="36" spans="1:9">
      <c r="A36">
        <v>28</v>
      </c>
      <c r="B36" t="s">
        <v>397</v>
      </c>
    </row>
    <row r="37" spans="1:9">
      <c r="A37">
        <v>29</v>
      </c>
      <c r="B37" t="s">
        <v>398</v>
      </c>
    </row>
    <row r="38" spans="1:9">
      <c r="A38">
        <v>30</v>
      </c>
      <c r="B38" t="s">
        <v>399</v>
      </c>
    </row>
    <row r="39" spans="1:9">
      <c r="A39">
        <v>31</v>
      </c>
      <c r="B39" t="s">
        <v>400</v>
      </c>
    </row>
    <row r="40" spans="1:9">
      <c r="A40">
        <v>32</v>
      </c>
      <c r="B40" t="s">
        <v>401</v>
      </c>
    </row>
    <row r="42" spans="1:9">
      <c r="B42" t="s">
        <v>49</v>
      </c>
      <c r="H42" t="s">
        <v>50</v>
      </c>
    </row>
    <row r="43" spans="1:9">
      <c r="B43" t="s">
        <v>51</v>
      </c>
      <c r="I43" t="s">
        <v>52</v>
      </c>
    </row>
  </sheetData>
  <pageMargins left="0.78749999999999998" right="0.78749999999999998" top="1.05277777777778" bottom="1.05277777777778" header="0.78749999999999998" footer="0.78749999999999998"/>
  <pageSetup paperSize="9" scale="5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0"/>
  <sheetViews>
    <sheetView zoomScale="110" zoomScaleNormal="110" workbookViewId="0">
      <selection activeCell="J10" sqref="A1:J10"/>
    </sheetView>
  </sheetViews>
  <sheetFormatPr defaultRowHeight="15"/>
  <cols>
    <col min="1" max="1" width="4.28515625" customWidth="1"/>
    <col min="2" max="2" width="61.7109375" customWidth="1"/>
    <col min="3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402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45">
      <c r="A5" s="21">
        <v>1</v>
      </c>
      <c r="B5" s="20" t="s">
        <v>403</v>
      </c>
      <c r="C5" s="21" t="s">
        <v>404</v>
      </c>
      <c r="D5" s="21">
        <v>10</v>
      </c>
      <c r="E5" s="21"/>
      <c r="F5" s="21"/>
      <c r="G5" s="15"/>
      <c r="H5" s="21"/>
      <c r="I5" s="21"/>
      <c r="J5" s="21"/>
    </row>
    <row r="6" spans="1:10">
      <c r="A6" s="21"/>
      <c r="B6" s="21" t="s">
        <v>48</v>
      </c>
      <c r="C6" s="21"/>
      <c r="D6" s="21"/>
      <c r="E6" s="21"/>
      <c r="F6" s="11">
        <f>F5</f>
        <v>0</v>
      </c>
      <c r="G6" s="11"/>
      <c r="H6" s="11"/>
      <c r="I6" s="11">
        <f>SUM(I5)</f>
        <v>0</v>
      </c>
      <c r="J6" s="21"/>
    </row>
    <row r="9" spans="1:10" ht="13.9" customHeight="1">
      <c r="B9" t="s">
        <v>405</v>
      </c>
      <c r="F9" s="51" t="s">
        <v>406</v>
      </c>
      <c r="G9" s="51"/>
      <c r="H9" s="51"/>
    </row>
    <row r="10" spans="1:10">
      <c r="B10" t="s">
        <v>49</v>
      </c>
      <c r="F10" s="51" t="s">
        <v>407</v>
      </c>
      <c r="G10" s="51"/>
      <c r="H10" s="51"/>
    </row>
  </sheetData>
  <mergeCells count="2">
    <mergeCell ref="F9:H9"/>
    <mergeCell ref="F10:H10"/>
  </mergeCells>
  <pageMargins left="0.78749999999999998" right="0.78749999999999998" top="1.05277777777778" bottom="1.05277777777778" header="0.78749999999999998" footer="0.78749999999999998"/>
  <pageSetup paperSize="9" scale="57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3"/>
  <sheetViews>
    <sheetView zoomScale="110" zoomScaleNormal="110" workbookViewId="0">
      <selection activeCell="J13" sqref="A1:J13"/>
    </sheetView>
  </sheetViews>
  <sheetFormatPr defaultRowHeight="15"/>
  <cols>
    <col min="1" max="1" width="3.5703125" customWidth="1"/>
    <col min="2" max="2" width="62.7109375" customWidth="1"/>
    <col min="3" max="5" width="10.42578125" customWidth="1"/>
    <col min="6" max="6" width="11.28515625" customWidth="1"/>
    <col min="7" max="8" width="10.42578125" customWidth="1"/>
    <col min="9" max="9" width="11.570312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5" spans="1:10">
      <c r="A5" s="51" t="s">
        <v>408</v>
      </c>
      <c r="B5" s="51"/>
      <c r="C5" s="51"/>
      <c r="D5" s="51"/>
      <c r="E5" s="51"/>
      <c r="F5" s="51"/>
      <c r="G5" s="51"/>
      <c r="H5" s="51"/>
      <c r="I5" s="51"/>
      <c r="J5" s="51"/>
    </row>
    <row r="6" spans="1:10" ht="105">
      <c r="A6" s="7" t="s">
        <v>2</v>
      </c>
      <c r="B6" s="7" t="s">
        <v>3</v>
      </c>
      <c r="C6" s="7" t="s">
        <v>4</v>
      </c>
      <c r="D6" s="7" t="s">
        <v>5</v>
      </c>
      <c r="E6" s="7" t="s">
        <v>217</v>
      </c>
      <c r="F6" s="7" t="s">
        <v>218</v>
      </c>
      <c r="G6" s="7" t="s">
        <v>8</v>
      </c>
      <c r="H6" s="7" t="s">
        <v>219</v>
      </c>
      <c r="I6" s="7" t="s">
        <v>220</v>
      </c>
      <c r="J6" s="7" t="s">
        <v>565</v>
      </c>
    </row>
    <row r="7" spans="1:10" ht="91.9" customHeight="1">
      <c r="A7" s="21">
        <v>1</v>
      </c>
      <c r="B7" s="20" t="s">
        <v>409</v>
      </c>
      <c r="C7" s="21" t="s">
        <v>410</v>
      </c>
      <c r="D7" s="21">
        <v>24</v>
      </c>
      <c r="E7" s="21"/>
      <c r="F7" s="21"/>
      <c r="G7" s="15"/>
      <c r="H7" s="21"/>
      <c r="I7" s="21"/>
      <c r="J7" s="21"/>
    </row>
    <row r="8" spans="1:10" ht="92.65" customHeight="1">
      <c r="A8" s="21">
        <v>2</v>
      </c>
      <c r="B8" s="20" t="s">
        <v>409</v>
      </c>
      <c r="C8" s="21" t="s">
        <v>411</v>
      </c>
      <c r="D8" s="21">
        <v>24</v>
      </c>
      <c r="E8" s="21"/>
      <c r="F8" s="21"/>
      <c r="G8" s="15"/>
      <c r="H8" s="21"/>
      <c r="I8" s="21"/>
      <c r="J8" s="21"/>
    </row>
    <row r="9" spans="1:10">
      <c r="A9" s="21"/>
      <c r="B9" s="21" t="s">
        <v>48</v>
      </c>
      <c r="C9" s="21"/>
      <c r="D9" s="21"/>
      <c r="E9" s="21"/>
      <c r="F9" s="11">
        <f>SUM(F7:F8)</f>
        <v>0</v>
      </c>
      <c r="G9" s="11"/>
      <c r="H9" s="11"/>
      <c r="I9" s="11">
        <f>SUM(I7:I8)</f>
        <v>0</v>
      </c>
      <c r="J9" s="21"/>
    </row>
    <row r="10" spans="1:10">
      <c r="A10" s="21"/>
      <c r="B10" s="21"/>
      <c r="C10" s="21"/>
      <c r="D10" s="21"/>
      <c r="E10" s="21"/>
      <c r="F10" s="21"/>
      <c r="G10" s="21"/>
      <c r="H10" s="21"/>
      <c r="I10" s="21"/>
      <c r="J10" s="21"/>
    </row>
    <row r="12" spans="1:10">
      <c r="B12" t="s">
        <v>49</v>
      </c>
      <c r="G12" t="s">
        <v>50</v>
      </c>
    </row>
    <row r="13" spans="1:10">
      <c r="B13" t="s">
        <v>51</v>
      </c>
      <c r="G13" t="s">
        <v>412</v>
      </c>
      <c r="H13" t="s">
        <v>52</v>
      </c>
    </row>
  </sheetData>
  <mergeCells count="1">
    <mergeCell ref="A5:J5"/>
  </mergeCells>
  <pageMargins left="0.78749999999999998" right="0.78749999999999998" top="1.05277777777778" bottom="1.05277777777778" header="0.78749999999999998" footer="0.78749999999999998"/>
  <pageSetup paperSize="9" scale="56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26"/>
  <sheetViews>
    <sheetView zoomScale="110" zoomScaleNormal="110" workbookViewId="0">
      <selection activeCell="J26" sqref="A1:J26"/>
    </sheetView>
  </sheetViews>
  <sheetFormatPr defaultRowHeight="15"/>
  <cols>
    <col min="1" max="1" width="5.7109375" customWidth="1"/>
    <col min="2" max="2" width="74.42578125" customWidth="1"/>
    <col min="3" max="3" width="9.42578125" customWidth="1"/>
    <col min="4" max="4" width="7.140625" customWidth="1"/>
    <col min="5" max="5" width="9.42578125" customWidth="1"/>
    <col min="6" max="6" width="12.28515625" customWidth="1"/>
    <col min="7" max="7" width="4.85546875" customWidth="1"/>
    <col min="8" max="8" width="12.42578125" customWidth="1"/>
    <col min="9" max="9" width="12.710937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413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78.75" customHeight="1">
      <c r="A5" s="21">
        <v>1</v>
      </c>
      <c r="B5" s="20" t="s">
        <v>414</v>
      </c>
      <c r="C5" s="21" t="s">
        <v>415</v>
      </c>
      <c r="D5" s="21">
        <v>15</v>
      </c>
      <c r="E5" s="21"/>
      <c r="F5" s="21"/>
      <c r="G5" s="15"/>
      <c r="H5" s="21"/>
      <c r="I5" s="21"/>
      <c r="J5" s="21"/>
    </row>
    <row r="6" spans="1:10" ht="102" customHeight="1">
      <c r="A6" s="21">
        <v>2</v>
      </c>
      <c r="B6" s="20" t="s">
        <v>416</v>
      </c>
      <c r="C6" s="21" t="s">
        <v>415</v>
      </c>
      <c r="D6" s="21">
        <v>15</v>
      </c>
      <c r="E6" s="21"/>
      <c r="F6" s="21"/>
      <c r="G6" s="15"/>
      <c r="H6" s="21"/>
      <c r="I6" s="21"/>
      <c r="J6" s="21"/>
    </row>
    <row r="7" spans="1:10" ht="70.7" customHeight="1">
      <c r="A7" s="21">
        <v>3</v>
      </c>
      <c r="B7" s="20" t="s">
        <v>417</v>
      </c>
      <c r="C7" s="21" t="s">
        <v>415</v>
      </c>
      <c r="D7" s="21">
        <v>15</v>
      </c>
      <c r="E7" s="21"/>
      <c r="F7" s="21"/>
      <c r="G7" s="15"/>
      <c r="H7" s="21"/>
      <c r="I7" s="21"/>
      <c r="J7" s="21"/>
    </row>
    <row r="8" spans="1:10" ht="87" customHeight="1">
      <c r="A8" s="21">
        <v>4</v>
      </c>
      <c r="B8" s="20" t="s">
        <v>418</v>
      </c>
      <c r="C8" s="21" t="s">
        <v>415</v>
      </c>
      <c r="D8" s="21">
        <v>15</v>
      </c>
      <c r="E8" s="21"/>
      <c r="F8" s="21"/>
      <c r="G8" s="15"/>
      <c r="H8" s="21"/>
      <c r="I8" s="21"/>
      <c r="J8" s="21"/>
    </row>
    <row r="9" spans="1:10" ht="87.75" customHeight="1">
      <c r="A9" s="21">
        <v>5</v>
      </c>
      <c r="B9" s="20" t="s">
        <v>419</v>
      </c>
      <c r="C9" s="21" t="s">
        <v>415</v>
      </c>
      <c r="D9" s="21">
        <v>15</v>
      </c>
      <c r="E9" s="21"/>
      <c r="F9" s="21"/>
      <c r="G9" s="15"/>
      <c r="H9" s="21"/>
      <c r="I9" s="21"/>
      <c r="J9" s="21"/>
    </row>
    <row r="10" spans="1:10" ht="111.75" customHeight="1">
      <c r="A10" s="21">
        <v>6</v>
      </c>
      <c r="B10" s="20" t="s">
        <v>420</v>
      </c>
      <c r="C10" s="21" t="s">
        <v>415</v>
      </c>
      <c r="D10" s="21">
        <v>15</v>
      </c>
      <c r="E10" s="21"/>
      <c r="F10" s="21"/>
      <c r="G10" s="15"/>
      <c r="H10" s="21"/>
      <c r="I10" s="21"/>
      <c r="J10" s="21"/>
    </row>
    <row r="11" spans="1:10" ht="86.45" customHeight="1">
      <c r="A11" s="21">
        <v>7</v>
      </c>
      <c r="B11" s="20" t="s">
        <v>421</v>
      </c>
      <c r="C11" s="21" t="s">
        <v>415</v>
      </c>
      <c r="D11" s="21">
        <v>15</v>
      </c>
      <c r="E11" s="21"/>
      <c r="F11" s="21"/>
      <c r="G11" s="15"/>
      <c r="H11" s="21"/>
      <c r="I11" s="21"/>
      <c r="J11" s="21"/>
    </row>
    <row r="12" spans="1:10" ht="87.95" customHeight="1">
      <c r="A12" s="21">
        <v>8</v>
      </c>
      <c r="B12" s="20" t="s">
        <v>422</v>
      </c>
      <c r="C12" s="21" t="s">
        <v>415</v>
      </c>
      <c r="D12" s="21">
        <v>15</v>
      </c>
      <c r="E12" s="21"/>
      <c r="F12" s="21"/>
      <c r="G12" s="15"/>
      <c r="H12" s="21"/>
      <c r="I12" s="21"/>
      <c r="J12" s="21"/>
    </row>
    <row r="13" spans="1:10" ht="86.45" customHeight="1">
      <c r="A13" s="21">
        <v>9</v>
      </c>
      <c r="B13" s="20" t="s">
        <v>423</v>
      </c>
      <c r="C13" s="21" t="s">
        <v>415</v>
      </c>
      <c r="D13" s="21">
        <v>15</v>
      </c>
      <c r="E13" s="21"/>
      <c r="F13" s="21"/>
      <c r="G13" s="15"/>
      <c r="H13" s="21"/>
      <c r="I13" s="21"/>
      <c r="J13" s="21"/>
    </row>
    <row r="14" spans="1:10" ht="80.099999999999994" customHeight="1">
      <c r="A14" s="21">
        <v>10</v>
      </c>
      <c r="B14" s="20" t="s">
        <v>424</v>
      </c>
      <c r="C14" s="21" t="s">
        <v>425</v>
      </c>
      <c r="D14" s="21">
        <v>15</v>
      </c>
      <c r="E14" s="21"/>
      <c r="F14" s="21"/>
      <c r="G14" s="15"/>
      <c r="H14" s="21"/>
      <c r="I14" s="21"/>
      <c r="J14" s="21"/>
    </row>
    <row r="15" spans="1:10" ht="76.150000000000006" customHeight="1">
      <c r="A15" s="21">
        <v>11</v>
      </c>
      <c r="B15" s="20" t="s">
        <v>426</v>
      </c>
      <c r="C15" s="21" t="s">
        <v>425</v>
      </c>
      <c r="D15" s="21">
        <v>15</v>
      </c>
      <c r="E15" s="21"/>
      <c r="F15" s="21"/>
      <c r="G15" s="15"/>
      <c r="H15" s="21"/>
      <c r="I15" s="21"/>
      <c r="J15" s="21"/>
    </row>
    <row r="16" spans="1:10" ht="79.349999999999994" customHeight="1">
      <c r="A16" s="21">
        <v>12</v>
      </c>
      <c r="B16" s="20" t="s">
        <v>427</v>
      </c>
      <c r="C16" s="21" t="s">
        <v>425</v>
      </c>
      <c r="D16" s="21">
        <v>15</v>
      </c>
      <c r="E16" s="21"/>
      <c r="F16" s="21"/>
      <c r="G16" s="15"/>
      <c r="H16" s="21"/>
      <c r="I16" s="21"/>
      <c r="J16" s="21"/>
    </row>
    <row r="17" spans="1:10" ht="117.75" customHeight="1">
      <c r="A17" s="21">
        <v>13</v>
      </c>
      <c r="B17" s="20" t="s">
        <v>428</v>
      </c>
      <c r="C17" s="21" t="s">
        <v>425</v>
      </c>
      <c r="D17" s="21">
        <v>15</v>
      </c>
      <c r="E17" s="21"/>
      <c r="F17" s="21"/>
      <c r="G17" s="15"/>
      <c r="H17" s="21"/>
      <c r="I17" s="21"/>
      <c r="J17" s="21"/>
    </row>
    <row r="18" spans="1:10" ht="60">
      <c r="A18" s="21">
        <v>14</v>
      </c>
      <c r="B18" s="20" t="s">
        <v>429</v>
      </c>
      <c r="C18" s="21" t="s">
        <v>425</v>
      </c>
      <c r="D18" s="21">
        <v>15</v>
      </c>
      <c r="E18" s="21"/>
      <c r="F18" s="21"/>
      <c r="G18" s="15"/>
      <c r="H18" s="21"/>
      <c r="I18" s="21"/>
      <c r="J18" s="21"/>
    </row>
    <row r="19" spans="1:10" ht="146.25" customHeight="1">
      <c r="A19" s="21">
        <v>15</v>
      </c>
      <c r="B19" s="20" t="s">
        <v>430</v>
      </c>
      <c r="C19" s="21" t="s">
        <v>425</v>
      </c>
      <c r="D19" s="21">
        <v>15</v>
      </c>
      <c r="E19" s="21"/>
      <c r="F19" s="21"/>
      <c r="G19" s="15"/>
      <c r="H19" s="21"/>
      <c r="I19" s="21"/>
      <c r="J19" s="21"/>
    </row>
    <row r="20" spans="1:10" ht="54.2" customHeight="1">
      <c r="A20" s="21">
        <v>16</v>
      </c>
      <c r="B20" s="20" t="s">
        <v>431</v>
      </c>
      <c r="C20" s="21" t="s">
        <v>432</v>
      </c>
      <c r="D20" s="21">
        <v>100</v>
      </c>
      <c r="E20" s="21"/>
      <c r="F20" s="21"/>
      <c r="G20" s="15"/>
      <c r="H20" s="21"/>
      <c r="I20" s="21"/>
      <c r="J20" s="21"/>
    </row>
    <row r="21" spans="1:10">
      <c r="A21" s="21"/>
      <c r="B21" s="21" t="s">
        <v>433</v>
      </c>
      <c r="C21" s="21"/>
      <c r="D21" s="21"/>
      <c r="E21" s="21"/>
      <c r="F21" s="11">
        <f>SUM(F5:F20)</f>
        <v>0</v>
      </c>
      <c r="G21" s="11"/>
      <c r="H21" s="11"/>
      <c r="I21" s="11">
        <f>SUM(I5:I20)</f>
        <v>0</v>
      </c>
      <c r="J21" s="21"/>
    </row>
    <row r="22" spans="1:10">
      <c r="I22" s="26"/>
    </row>
    <row r="25" spans="1:10" ht="13.9" customHeight="1">
      <c r="B25" t="s">
        <v>405</v>
      </c>
      <c r="F25" s="51" t="s">
        <v>406</v>
      </c>
      <c r="G25" s="51"/>
      <c r="H25" s="51"/>
    </row>
    <row r="26" spans="1:10">
      <c r="B26" t="s">
        <v>49</v>
      </c>
      <c r="F26" s="51" t="s">
        <v>407</v>
      </c>
      <c r="G26" s="51"/>
      <c r="H26" s="51"/>
    </row>
  </sheetData>
  <mergeCells count="2">
    <mergeCell ref="F25:H25"/>
    <mergeCell ref="F26:H26"/>
  </mergeCells>
  <pageMargins left="0.78749999999999998" right="0.78749999999999998" top="1.05277777777778" bottom="1.05277777777778" header="0.78749999999999998" footer="0.78749999999999998"/>
  <pageSetup paperSize="9" scale="43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38"/>
  <sheetViews>
    <sheetView zoomScale="110" zoomScaleNormal="110" workbookViewId="0">
      <selection activeCell="J38" sqref="A1:J38"/>
    </sheetView>
  </sheetViews>
  <sheetFormatPr defaultRowHeight="15"/>
  <cols>
    <col min="1" max="1" width="3.85546875" customWidth="1"/>
    <col min="2" max="2" width="65.42578125" customWidth="1"/>
    <col min="3" max="3" width="17.28515625" customWidth="1"/>
    <col min="4" max="5" width="10.42578125" customWidth="1"/>
    <col min="6" max="6" width="12.42578125" customWidth="1"/>
    <col min="7" max="8" width="10.42578125" customWidth="1"/>
    <col min="9" max="9" width="12.570312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4" spans="1:10">
      <c r="A4" s="51" t="s">
        <v>434</v>
      </c>
      <c r="B4" s="51"/>
      <c r="C4" s="51"/>
      <c r="D4" s="51"/>
      <c r="E4" s="51"/>
      <c r="F4" s="51"/>
      <c r="G4" s="51"/>
      <c r="H4" s="51"/>
      <c r="I4" s="51"/>
      <c r="J4" s="51"/>
    </row>
    <row r="5" spans="1:10" ht="105">
      <c r="A5" s="7" t="s">
        <v>2</v>
      </c>
      <c r="B5" s="7" t="s">
        <v>3</v>
      </c>
      <c r="C5" s="7" t="s">
        <v>4</v>
      </c>
      <c r="D5" s="7" t="s">
        <v>5</v>
      </c>
      <c r="E5" s="7" t="s">
        <v>217</v>
      </c>
      <c r="F5" s="7" t="s">
        <v>218</v>
      </c>
      <c r="G5" s="7" t="s">
        <v>8</v>
      </c>
      <c r="H5" s="7" t="s">
        <v>219</v>
      </c>
      <c r="I5" s="7" t="s">
        <v>220</v>
      </c>
      <c r="J5" s="7" t="s">
        <v>565</v>
      </c>
    </row>
    <row r="6" spans="1:10">
      <c r="A6" s="21">
        <v>1</v>
      </c>
      <c r="B6" s="21" t="s">
        <v>435</v>
      </c>
      <c r="C6" s="21" t="s">
        <v>436</v>
      </c>
      <c r="D6" s="21">
        <v>4</v>
      </c>
      <c r="E6" s="21"/>
      <c r="F6" s="21"/>
      <c r="G6" s="15"/>
      <c r="H6" s="21"/>
      <c r="I6" s="21"/>
      <c r="J6" s="21"/>
    </row>
    <row r="7" spans="1:10">
      <c r="A7" s="21">
        <v>2</v>
      </c>
      <c r="B7" s="21" t="s">
        <v>437</v>
      </c>
      <c r="C7" s="21" t="s">
        <v>438</v>
      </c>
      <c r="D7" s="21">
        <v>120</v>
      </c>
      <c r="E7" s="21"/>
      <c r="F7" s="21"/>
      <c r="G7" s="15"/>
      <c r="H7" s="21"/>
      <c r="I7" s="21"/>
      <c r="J7" s="21"/>
    </row>
    <row r="8" spans="1:10">
      <c r="A8" s="21">
        <v>3</v>
      </c>
      <c r="B8" s="21" t="s">
        <v>439</v>
      </c>
      <c r="C8" s="21" t="s">
        <v>440</v>
      </c>
      <c r="D8" s="21">
        <v>800</v>
      </c>
      <c r="E8" s="21"/>
      <c r="F8" s="21"/>
      <c r="G8" s="15"/>
      <c r="H8" s="21"/>
      <c r="I8" s="21"/>
      <c r="J8" s="21"/>
    </row>
    <row r="9" spans="1:10">
      <c r="A9" s="21">
        <v>4</v>
      </c>
      <c r="B9" s="21" t="s">
        <v>441</v>
      </c>
      <c r="C9" s="21" t="s">
        <v>442</v>
      </c>
      <c r="D9" s="21">
        <v>600</v>
      </c>
      <c r="E9" s="21"/>
      <c r="F9" s="21"/>
      <c r="G9" s="15"/>
      <c r="H9" s="21"/>
      <c r="I9" s="21"/>
      <c r="J9" s="21"/>
    </row>
    <row r="10" spans="1:10">
      <c r="A10" s="21">
        <v>5</v>
      </c>
      <c r="B10" s="21" t="s">
        <v>443</v>
      </c>
      <c r="C10" s="21" t="s">
        <v>444</v>
      </c>
      <c r="D10" s="21">
        <v>440</v>
      </c>
      <c r="E10" s="21"/>
      <c r="F10" s="21"/>
      <c r="G10" s="15"/>
      <c r="H10" s="21"/>
      <c r="I10" s="21"/>
      <c r="J10" s="21"/>
    </row>
    <row r="11" spans="1:10">
      <c r="A11" s="21">
        <v>6</v>
      </c>
      <c r="B11" s="21" t="s">
        <v>445</v>
      </c>
      <c r="C11" s="21" t="s">
        <v>446</v>
      </c>
      <c r="D11" s="21">
        <v>2</v>
      </c>
      <c r="E11" s="21"/>
      <c r="F11" s="21"/>
      <c r="G11" s="15"/>
      <c r="H11" s="21"/>
      <c r="I11" s="21"/>
      <c r="J11" s="21"/>
    </row>
    <row r="12" spans="1:10" ht="23.65" customHeight="1">
      <c r="A12" s="21">
        <v>7</v>
      </c>
      <c r="B12" s="21" t="s">
        <v>447</v>
      </c>
      <c r="C12" s="21" t="s">
        <v>448</v>
      </c>
      <c r="D12" s="21">
        <v>25</v>
      </c>
      <c r="E12" s="21"/>
      <c r="F12" s="21"/>
      <c r="G12" s="15"/>
      <c r="H12" s="21"/>
      <c r="I12" s="21"/>
      <c r="J12" s="21"/>
    </row>
    <row r="13" spans="1:10">
      <c r="A13" s="21">
        <v>8</v>
      </c>
      <c r="B13" s="21" t="s">
        <v>449</v>
      </c>
      <c r="C13" s="21" t="s">
        <v>450</v>
      </c>
      <c r="D13" s="21">
        <v>100</v>
      </c>
      <c r="E13" s="21"/>
      <c r="F13" s="21"/>
      <c r="G13" s="15"/>
      <c r="H13" s="21"/>
      <c r="I13" s="21"/>
      <c r="J13" s="21"/>
    </row>
    <row r="14" spans="1:10" ht="24.4" customHeight="1">
      <c r="A14" s="21">
        <v>9</v>
      </c>
      <c r="B14" s="21" t="s">
        <v>451</v>
      </c>
      <c r="C14" s="21" t="s">
        <v>452</v>
      </c>
      <c r="D14" s="21">
        <v>50</v>
      </c>
      <c r="E14" s="21"/>
      <c r="F14" s="21"/>
      <c r="G14" s="15"/>
      <c r="H14" s="21"/>
      <c r="I14" s="21"/>
      <c r="J14" s="21"/>
    </row>
    <row r="15" spans="1:10">
      <c r="A15" s="21">
        <v>10</v>
      </c>
      <c r="B15" s="21" t="s">
        <v>453</v>
      </c>
      <c r="C15" s="21" t="s">
        <v>454</v>
      </c>
      <c r="D15" s="21">
        <v>20</v>
      </c>
      <c r="E15" s="21"/>
      <c r="F15" s="21"/>
      <c r="G15" s="15"/>
      <c r="H15" s="21"/>
      <c r="I15" s="21"/>
      <c r="J15" s="21"/>
    </row>
    <row r="16" spans="1:10" ht="28.35" customHeight="1">
      <c r="A16" s="21">
        <v>11</v>
      </c>
      <c r="B16" s="21" t="s">
        <v>455</v>
      </c>
      <c r="C16" s="21" t="s">
        <v>456</v>
      </c>
      <c r="D16" s="21">
        <v>5</v>
      </c>
      <c r="E16" s="21"/>
      <c r="F16" s="21"/>
      <c r="G16" s="15"/>
      <c r="H16" s="21"/>
      <c r="I16" s="21"/>
      <c r="J16" s="21"/>
    </row>
    <row r="17" spans="1:10" ht="20.45" customHeight="1">
      <c r="A17" s="21">
        <v>12</v>
      </c>
      <c r="B17" s="21" t="s">
        <v>457</v>
      </c>
      <c r="C17" s="21" t="s">
        <v>458</v>
      </c>
      <c r="D17" s="21">
        <v>20</v>
      </c>
      <c r="E17" s="21"/>
      <c r="F17" s="21"/>
      <c r="G17" s="15"/>
      <c r="H17" s="21"/>
      <c r="I17" s="21"/>
      <c r="J17" s="21"/>
    </row>
    <row r="18" spans="1:10">
      <c r="A18" s="21">
        <v>13</v>
      </c>
      <c r="B18" s="21" t="s">
        <v>459</v>
      </c>
      <c r="C18" s="21" t="s">
        <v>460</v>
      </c>
      <c r="D18" s="21">
        <v>30</v>
      </c>
      <c r="E18" s="21"/>
      <c r="F18" s="21"/>
      <c r="G18" s="15"/>
      <c r="H18" s="21"/>
      <c r="I18" s="21"/>
      <c r="J18" s="21"/>
    </row>
    <row r="19" spans="1:10">
      <c r="A19" s="21">
        <v>14</v>
      </c>
      <c r="B19" s="21" t="s">
        <v>461</v>
      </c>
      <c r="C19" s="21" t="s">
        <v>462</v>
      </c>
      <c r="D19" s="21">
        <v>40</v>
      </c>
      <c r="E19" s="21"/>
      <c r="F19" s="21"/>
      <c r="G19" s="15"/>
      <c r="H19" s="21"/>
      <c r="I19" s="21"/>
      <c r="J19" s="21"/>
    </row>
    <row r="20" spans="1:10">
      <c r="A20" s="21">
        <v>15</v>
      </c>
      <c r="B20" s="21" t="s">
        <v>463</v>
      </c>
      <c r="C20" s="21" t="s">
        <v>464</v>
      </c>
      <c r="D20" s="21">
        <v>12</v>
      </c>
      <c r="E20" s="21"/>
      <c r="F20" s="21"/>
      <c r="G20" s="15"/>
      <c r="H20" s="21"/>
      <c r="I20" s="21"/>
      <c r="J20" s="21"/>
    </row>
    <row r="21" spans="1:10">
      <c r="A21" s="21">
        <v>16</v>
      </c>
      <c r="B21" s="21" t="s">
        <v>465</v>
      </c>
      <c r="C21" s="21" t="s">
        <v>466</v>
      </c>
      <c r="D21" s="21">
        <v>12</v>
      </c>
      <c r="E21" s="21"/>
      <c r="F21" s="21"/>
      <c r="G21" s="15"/>
      <c r="H21" s="21"/>
      <c r="I21" s="21"/>
      <c r="J21" s="21"/>
    </row>
    <row r="22" spans="1:10">
      <c r="A22" s="21">
        <v>17</v>
      </c>
      <c r="B22" s="21" t="s">
        <v>467</v>
      </c>
      <c r="C22" s="21" t="s">
        <v>468</v>
      </c>
      <c r="D22" s="21">
        <v>5</v>
      </c>
      <c r="E22" s="21"/>
      <c r="F22" s="21"/>
      <c r="G22" s="15"/>
      <c r="H22" s="21"/>
      <c r="I22" s="21"/>
      <c r="J22" s="21"/>
    </row>
    <row r="23" spans="1:10">
      <c r="A23" s="21">
        <v>18</v>
      </c>
      <c r="B23" s="21" t="s">
        <v>469</v>
      </c>
      <c r="C23" s="21" t="s">
        <v>470</v>
      </c>
      <c r="D23" s="21">
        <v>8</v>
      </c>
      <c r="E23" s="21"/>
      <c r="F23" s="21"/>
      <c r="G23" s="15"/>
      <c r="H23" s="21"/>
      <c r="I23" s="21"/>
      <c r="J23" s="21"/>
    </row>
    <row r="24" spans="1:10">
      <c r="A24" s="21">
        <v>19</v>
      </c>
      <c r="B24" s="21" t="s">
        <v>471</v>
      </c>
      <c r="C24" s="21" t="s">
        <v>472</v>
      </c>
      <c r="D24" s="21">
        <v>10</v>
      </c>
      <c r="E24" s="21"/>
      <c r="F24" s="21"/>
      <c r="G24" s="15"/>
      <c r="H24" s="21"/>
      <c r="I24" s="21"/>
      <c r="J24" s="21"/>
    </row>
    <row r="25" spans="1:10">
      <c r="A25" s="21">
        <v>20</v>
      </c>
      <c r="B25" s="21" t="s">
        <v>473</v>
      </c>
      <c r="C25" s="21" t="s">
        <v>468</v>
      </c>
      <c r="D25" s="21">
        <v>10</v>
      </c>
      <c r="E25" s="21"/>
      <c r="F25" s="21"/>
      <c r="G25" s="15"/>
      <c r="H25" s="21"/>
      <c r="I25" s="21"/>
      <c r="J25" s="21"/>
    </row>
    <row r="26" spans="1:10">
      <c r="A26" s="21">
        <v>21</v>
      </c>
      <c r="B26" s="21" t="s">
        <v>474</v>
      </c>
      <c r="C26" s="21" t="s">
        <v>475</v>
      </c>
      <c r="D26" s="21">
        <v>10</v>
      </c>
      <c r="E26" s="21"/>
      <c r="F26" s="21"/>
      <c r="G26" s="15"/>
      <c r="H26" s="21"/>
      <c r="I26" s="21"/>
      <c r="J26" s="21"/>
    </row>
    <row r="27" spans="1:10">
      <c r="A27" s="21">
        <v>22</v>
      </c>
      <c r="B27" s="21" t="s">
        <v>476</v>
      </c>
      <c r="C27" s="21" t="s">
        <v>477</v>
      </c>
      <c r="D27" s="21">
        <v>20</v>
      </c>
      <c r="E27" s="21"/>
      <c r="F27" s="21"/>
      <c r="G27" s="15"/>
      <c r="H27" s="21"/>
      <c r="I27" s="21"/>
      <c r="J27" s="21"/>
    </row>
    <row r="28" spans="1:10">
      <c r="A28" s="21">
        <v>23</v>
      </c>
      <c r="B28" s="21" t="s">
        <v>478</v>
      </c>
      <c r="C28" s="21" t="s">
        <v>479</v>
      </c>
      <c r="D28" s="21">
        <v>50</v>
      </c>
      <c r="E28" s="21"/>
      <c r="F28" s="21"/>
      <c r="G28" s="15"/>
      <c r="H28" s="21"/>
      <c r="I28" s="21"/>
      <c r="J28" s="21"/>
    </row>
    <row r="29" spans="1:10">
      <c r="A29" s="21">
        <v>24</v>
      </c>
      <c r="B29" s="21" t="s">
        <v>480</v>
      </c>
      <c r="C29" s="21" t="s">
        <v>481</v>
      </c>
      <c r="D29" s="21">
        <v>5</v>
      </c>
      <c r="E29" s="21"/>
      <c r="F29" s="21"/>
      <c r="G29" s="15"/>
      <c r="H29" s="21"/>
      <c r="I29" s="21"/>
      <c r="J29" s="21"/>
    </row>
    <row r="30" spans="1:10">
      <c r="A30" s="21">
        <v>25</v>
      </c>
      <c r="B30" s="21" t="s">
        <v>482</v>
      </c>
      <c r="C30" s="21" t="s">
        <v>483</v>
      </c>
      <c r="D30" s="21">
        <v>50</v>
      </c>
      <c r="E30" s="21"/>
      <c r="F30" s="21"/>
      <c r="G30" s="15"/>
      <c r="H30" s="21"/>
      <c r="I30" s="21"/>
      <c r="J30" s="21"/>
    </row>
    <row r="31" spans="1:10">
      <c r="A31" s="21">
        <v>26</v>
      </c>
      <c r="B31" s="21" t="s">
        <v>484</v>
      </c>
      <c r="C31" s="21" t="s">
        <v>448</v>
      </c>
      <c r="D31" s="21">
        <v>30</v>
      </c>
      <c r="E31" s="21"/>
      <c r="F31" s="21"/>
      <c r="G31" s="15"/>
      <c r="H31" s="21"/>
      <c r="I31" s="21"/>
      <c r="J31" s="21"/>
    </row>
    <row r="32" spans="1:10" s="47" customFormat="1">
      <c r="A32" s="48">
        <v>27</v>
      </c>
      <c r="B32" s="48" t="s">
        <v>559</v>
      </c>
      <c r="C32" s="48" t="s">
        <v>560</v>
      </c>
      <c r="D32" s="48">
        <v>400</v>
      </c>
      <c r="E32" s="48"/>
      <c r="F32" s="48"/>
      <c r="G32" s="15"/>
      <c r="H32" s="48"/>
      <c r="I32" s="48"/>
      <c r="J32" s="48"/>
    </row>
    <row r="33" spans="1:10">
      <c r="A33" s="21"/>
      <c r="B33" s="21" t="s">
        <v>48</v>
      </c>
      <c r="C33" s="21"/>
      <c r="D33" s="21"/>
      <c r="E33" s="21"/>
      <c r="F33" s="11">
        <f>SUM(F6:F32)</f>
        <v>0</v>
      </c>
      <c r="G33" s="11"/>
      <c r="H33" s="11"/>
      <c r="I33" s="11">
        <f>SUM(I6:I32)</f>
        <v>0</v>
      </c>
      <c r="J33" s="21"/>
    </row>
    <row r="37" spans="1:10" ht="13.9" customHeight="1">
      <c r="B37" t="s">
        <v>405</v>
      </c>
      <c r="F37" s="51" t="s">
        <v>406</v>
      </c>
      <c r="G37" s="51"/>
      <c r="H37" s="51"/>
    </row>
    <row r="38" spans="1:10">
      <c r="B38" t="s">
        <v>49</v>
      </c>
      <c r="F38" s="51" t="s">
        <v>407</v>
      </c>
      <c r="G38" s="51"/>
      <c r="H38" s="51"/>
    </row>
  </sheetData>
  <mergeCells count="3">
    <mergeCell ref="A4:J4"/>
    <mergeCell ref="F37:H37"/>
    <mergeCell ref="F38:H38"/>
  </mergeCells>
  <pageMargins left="0.78749999999999998" right="0.78749999999999998" top="1.05277777777778" bottom="1.05277777777778" header="0.78749999999999998" footer="0.78749999999999998"/>
  <pageSetup paperSize="9" scale="52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10"/>
  <sheetViews>
    <sheetView zoomScale="110" zoomScaleNormal="110" workbookViewId="0">
      <selection activeCell="J10" sqref="A1:J10"/>
    </sheetView>
  </sheetViews>
  <sheetFormatPr defaultRowHeight="15"/>
  <cols>
    <col min="1" max="1" width="4.140625" customWidth="1"/>
    <col min="2" max="2" width="38.85546875" customWidth="1"/>
    <col min="3" max="5" width="10.42578125" customWidth="1"/>
    <col min="6" max="6" width="11.28515625" customWidth="1"/>
    <col min="7" max="8" width="10.42578125" customWidth="1"/>
    <col min="9" max="9" width="12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485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>
      <c r="A5" s="21">
        <v>1</v>
      </c>
      <c r="B5" s="21" t="s">
        <v>486</v>
      </c>
      <c r="C5" s="21" t="s">
        <v>246</v>
      </c>
      <c r="D5" s="21">
        <v>8</v>
      </c>
      <c r="E5" s="21"/>
      <c r="F5" s="21"/>
      <c r="G5" s="15"/>
      <c r="H5" s="21"/>
      <c r="I5" s="21"/>
      <c r="J5" s="21"/>
    </row>
    <row r="6" spans="1:10">
      <c r="A6" s="21"/>
      <c r="B6" s="21" t="s">
        <v>48</v>
      </c>
      <c r="C6" s="21"/>
      <c r="D6" s="21"/>
      <c r="E6" s="21"/>
      <c r="F6" s="27">
        <f>F5</f>
        <v>0</v>
      </c>
      <c r="G6" s="27"/>
      <c r="H6" s="27"/>
      <c r="I6" s="27">
        <f>SUM(I5)</f>
        <v>0</v>
      </c>
      <c r="J6" s="21"/>
    </row>
    <row r="9" spans="1:10" ht="13.9" customHeight="1">
      <c r="B9" t="s">
        <v>405</v>
      </c>
      <c r="F9" s="51" t="s">
        <v>406</v>
      </c>
      <c r="G9" s="51"/>
      <c r="H9" s="51"/>
    </row>
    <row r="10" spans="1:10">
      <c r="B10" t="s">
        <v>49</v>
      </c>
      <c r="F10" s="51" t="s">
        <v>407</v>
      </c>
      <c r="G10" s="51"/>
      <c r="H10" s="51"/>
    </row>
  </sheetData>
  <mergeCells count="2">
    <mergeCell ref="F9:H9"/>
    <mergeCell ref="F10:H10"/>
  </mergeCells>
  <pageMargins left="0.78749999999999998" right="0.78749999999999998" top="1.05277777777778" bottom="1.05277777777778" header="0.78749999999999998" footer="0.78749999999999998"/>
  <pageSetup paperSize="9" scale="66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zoomScale="110" zoomScaleNormal="110" workbookViewId="0">
      <selection activeCell="J10" sqref="A1:J10"/>
    </sheetView>
  </sheetViews>
  <sheetFormatPr defaultRowHeight="15"/>
  <cols>
    <col min="1" max="1" width="3.7109375" customWidth="1"/>
    <col min="2" max="2" width="56.85546875" customWidth="1"/>
    <col min="3" max="5" width="10.42578125" customWidth="1"/>
    <col min="6" max="6" width="12.5703125" customWidth="1"/>
    <col min="7" max="8" width="10.42578125" customWidth="1"/>
    <col min="9" max="9" width="11.4257812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487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75">
      <c r="A5" s="21">
        <v>1</v>
      </c>
      <c r="B5" s="43" t="s">
        <v>488</v>
      </c>
      <c r="C5" s="21" t="s">
        <v>19</v>
      </c>
      <c r="D5" s="21">
        <v>2500</v>
      </c>
      <c r="E5" s="21"/>
      <c r="F5" s="21"/>
      <c r="G5" s="15"/>
      <c r="H5" s="21"/>
      <c r="I5" s="21"/>
      <c r="J5" s="21"/>
    </row>
    <row r="6" spans="1:10" ht="105">
      <c r="A6" s="21">
        <v>2</v>
      </c>
      <c r="B6" s="43" t="s">
        <v>489</v>
      </c>
      <c r="C6" s="21" t="s">
        <v>19</v>
      </c>
      <c r="D6" s="21">
        <v>600</v>
      </c>
      <c r="E6" s="21"/>
      <c r="F6" s="21"/>
      <c r="G6" s="15"/>
      <c r="H6" s="21"/>
      <c r="I6" s="21"/>
      <c r="J6" s="21"/>
    </row>
    <row r="7" spans="1:10">
      <c r="A7" s="21"/>
      <c r="B7" s="21"/>
      <c r="C7" s="21"/>
      <c r="D7" s="21"/>
      <c r="E7" s="21"/>
      <c r="F7" s="11">
        <f>SUM(F5:F6)</f>
        <v>0</v>
      </c>
      <c r="G7" s="11"/>
      <c r="H7" s="11"/>
      <c r="I7" s="11">
        <f>SUM(I5:I6)</f>
        <v>0</v>
      </c>
      <c r="J7" s="21"/>
    </row>
    <row r="9" spans="1:10" s="34" customFormat="1">
      <c r="B9" s="34" t="s">
        <v>49</v>
      </c>
      <c r="G9" s="34" t="s">
        <v>50</v>
      </c>
    </row>
    <row r="10" spans="1:10" s="34" customFormat="1">
      <c r="B10" s="34" t="s">
        <v>51</v>
      </c>
      <c r="G10" s="34" t="s">
        <v>52</v>
      </c>
    </row>
  </sheetData>
  <pageMargins left="0.78749999999999998" right="0.78749999999999998" top="1.05277777777778" bottom="1.05277777777778" header="0.78749999999999998" footer="0.78749999999999998"/>
  <pageSetup paperSize="9" scale="57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zoomScale="110" zoomScaleNormal="110" workbookViewId="0">
      <selection activeCell="J11" sqref="A1:J11"/>
    </sheetView>
  </sheetViews>
  <sheetFormatPr defaultRowHeight="15"/>
  <cols>
    <col min="1" max="1" width="4.28515625" customWidth="1"/>
    <col min="2" max="2" width="52.140625" customWidth="1"/>
    <col min="3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490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75">
      <c r="A5" s="21">
        <v>1</v>
      </c>
      <c r="B5" s="20" t="s">
        <v>491</v>
      </c>
      <c r="C5" s="21" t="s">
        <v>47</v>
      </c>
      <c r="D5" s="21">
        <v>3</v>
      </c>
      <c r="E5" s="21"/>
      <c r="F5" s="21"/>
      <c r="G5" s="15"/>
      <c r="H5" s="21"/>
      <c r="I5" s="21"/>
      <c r="J5" s="21"/>
    </row>
    <row r="6" spans="1:10" ht="105">
      <c r="A6" s="21">
        <v>2</v>
      </c>
      <c r="B6" s="20" t="s">
        <v>492</v>
      </c>
      <c r="C6" s="21" t="s">
        <v>493</v>
      </c>
      <c r="D6" s="21">
        <v>3</v>
      </c>
      <c r="E6" s="21"/>
      <c r="F6" s="21"/>
      <c r="G6" s="15"/>
      <c r="H6" s="21"/>
      <c r="I6" s="21"/>
      <c r="J6" s="21"/>
    </row>
    <row r="7" spans="1:10">
      <c r="A7" s="21"/>
      <c r="B7" s="21" t="s">
        <v>112</v>
      </c>
      <c r="C7" s="21"/>
      <c r="D7" s="21"/>
      <c r="E7" s="21"/>
      <c r="F7" s="11">
        <f>SUM(F5:F6)</f>
        <v>0</v>
      </c>
      <c r="G7" s="11"/>
      <c r="H7" s="11"/>
      <c r="I7" s="11">
        <f>SUM(I5:I6)</f>
        <v>0</v>
      </c>
      <c r="J7" s="21"/>
    </row>
    <row r="10" spans="1:10" s="34" customFormat="1">
      <c r="B10" s="34" t="s">
        <v>49</v>
      </c>
      <c r="G10" s="34" t="s">
        <v>50</v>
      </c>
    </row>
    <row r="11" spans="1:10" s="34" customFormat="1">
      <c r="B11" s="34" t="s">
        <v>51</v>
      </c>
      <c r="G11" s="34" t="s">
        <v>52</v>
      </c>
    </row>
  </sheetData>
  <pageMargins left="0.78749999999999998" right="0.78749999999999998" top="1.05277777777778" bottom="1.05277777777778" header="0.78749999999999998" footer="0.78749999999999998"/>
  <pageSetup paperSize="9" scale="60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opLeftCell="A25" zoomScale="110" zoomScaleNormal="110" workbookViewId="0">
      <selection activeCell="J52" sqref="A1:J52"/>
    </sheetView>
  </sheetViews>
  <sheetFormatPr defaultRowHeight="15"/>
  <cols>
    <col min="1" max="1" width="4.140625" customWidth="1"/>
    <col min="2" max="2" width="54.5703125" customWidth="1"/>
    <col min="3" max="5" width="10.42578125" customWidth="1"/>
    <col min="6" max="6" width="13.7109375" customWidth="1"/>
    <col min="7" max="8" width="10.42578125" customWidth="1"/>
    <col min="9" max="9" width="14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561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100.5">
      <c r="A5" s="21">
        <v>1</v>
      </c>
      <c r="B5" s="28" t="s">
        <v>546</v>
      </c>
      <c r="C5" s="21" t="s">
        <v>19</v>
      </c>
      <c r="D5" s="21">
        <v>110</v>
      </c>
      <c r="E5" s="21"/>
      <c r="F5" s="21"/>
      <c r="G5" s="15"/>
      <c r="H5" s="21"/>
      <c r="I5" s="21"/>
      <c r="J5" s="21"/>
    </row>
    <row r="6" spans="1:10" ht="86.25">
      <c r="A6" s="21">
        <v>2</v>
      </c>
      <c r="B6" s="28" t="s">
        <v>494</v>
      </c>
      <c r="C6" s="21" t="s">
        <v>19</v>
      </c>
      <c r="D6" s="21">
        <v>1</v>
      </c>
      <c r="E6" s="21"/>
      <c r="F6" s="21"/>
      <c r="G6" s="15"/>
      <c r="H6" s="21"/>
      <c r="I6" s="21"/>
      <c r="J6" s="21"/>
    </row>
    <row r="7" spans="1:10" ht="86.25">
      <c r="A7" s="21">
        <v>3</v>
      </c>
      <c r="B7" s="28" t="s">
        <v>495</v>
      </c>
      <c r="C7" s="21" t="s">
        <v>19</v>
      </c>
      <c r="D7" s="21">
        <v>1</v>
      </c>
      <c r="E7" s="21"/>
      <c r="F7" s="21"/>
      <c r="G7" s="15"/>
      <c r="H7" s="21"/>
      <c r="I7" s="21"/>
      <c r="J7" s="21"/>
    </row>
    <row r="8" spans="1:10" ht="102.4" customHeight="1">
      <c r="A8" s="21">
        <v>4</v>
      </c>
      <c r="B8" s="28" t="s">
        <v>496</v>
      </c>
      <c r="C8" s="21" t="s">
        <v>246</v>
      </c>
      <c r="D8" s="21">
        <v>3</v>
      </c>
      <c r="E8" s="21"/>
      <c r="F8" s="21"/>
      <c r="G8" s="15"/>
      <c r="H8" s="21"/>
      <c r="I8" s="21"/>
      <c r="J8" s="21"/>
    </row>
    <row r="9" spans="1:10" ht="100.35" customHeight="1">
      <c r="A9" s="21">
        <v>5</v>
      </c>
      <c r="B9" s="28" t="s">
        <v>497</v>
      </c>
      <c r="C9" s="21" t="s">
        <v>246</v>
      </c>
      <c r="D9" s="21">
        <v>1</v>
      </c>
      <c r="E9" s="21"/>
      <c r="F9" s="21"/>
      <c r="G9" s="15"/>
      <c r="H9" s="21"/>
      <c r="I9" s="21"/>
      <c r="J9" s="21"/>
    </row>
    <row r="10" spans="1:10" ht="98.45" customHeight="1">
      <c r="A10" s="21">
        <v>6</v>
      </c>
      <c r="B10" s="28" t="s">
        <v>498</v>
      </c>
      <c r="C10" s="21" t="s">
        <v>246</v>
      </c>
      <c r="D10" s="21">
        <v>1</v>
      </c>
      <c r="E10" s="21"/>
      <c r="F10" s="21"/>
      <c r="G10" s="15"/>
      <c r="H10" s="21"/>
      <c r="I10" s="21"/>
      <c r="J10" s="21"/>
    </row>
    <row r="11" spans="1:10" ht="99" customHeight="1">
      <c r="A11" s="21">
        <v>7</v>
      </c>
      <c r="B11" s="28" t="s">
        <v>499</v>
      </c>
      <c r="C11" s="21" t="s">
        <v>246</v>
      </c>
      <c r="D11" s="21">
        <v>2</v>
      </c>
      <c r="E11" s="21"/>
      <c r="F11" s="21"/>
      <c r="G11" s="15"/>
      <c r="H11" s="21"/>
      <c r="I11" s="21"/>
      <c r="J11" s="21"/>
    </row>
    <row r="12" spans="1:10" ht="29.25">
      <c r="A12" s="21">
        <v>8</v>
      </c>
      <c r="B12" s="28" t="s">
        <v>500</v>
      </c>
      <c r="C12" s="21" t="s">
        <v>19</v>
      </c>
      <c r="D12" s="21">
        <v>2</v>
      </c>
      <c r="E12" s="21"/>
      <c r="F12" s="21"/>
      <c r="G12" s="15"/>
      <c r="H12" s="21"/>
      <c r="I12" s="21"/>
      <c r="J12" s="21"/>
    </row>
    <row r="13" spans="1:10" ht="29.25">
      <c r="A13" s="21">
        <v>9</v>
      </c>
      <c r="B13" s="28" t="s">
        <v>501</v>
      </c>
      <c r="C13" s="21" t="s">
        <v>246</v>
      </c>
      <c r="D13" s="21">
        <v>5</v>
      </c>
      <c r="E13" s="21"/>
      <c r="F13" s="21"/>
      <c r="G13" s="15"/>
      <c r="H13" s="21"/>
      <c r="I13" s="21"/>
      <c r="J13" s="21"/>
    </row>
    <row r="14" spans="1:10" ht="29.25">
      <c r="A14" s="21">
        <v>10</v>
      </c>
      <c r="B14" s="28" t="s">
        <v>502</v>
      </c>
      <c r="C14" s="21" t="s">
        <v>19</v>
      </c>
      <c r="D14" s="21">
        <v>2</v>
      </c>
      <c r="E14" s="21"/>
      <c r="F14" s="21"/>
      <c r="G14" s="15"/>
      <c r="H14" s="21"/>
      <c r="I14" s="21"/>
      <c r="J14" s="21"/>
    </row>
    <row r="15" spans="1:10" ht="29.25">
      <c r="A15" s="21">
        <v>11</v>
      </c>
      <c r="B15" s="28" t="s">
        <v>503</v>
      </c>
      <c r="C15" s="21" t="s">
        <v>19</v>
      </c>
      <c r="D15" s="21">
        <v>30</v>
      </c>
      <c r="E15" s="21"/>
      <c r="F15" s="21"/>
      <c r="G15" s="15"/>
      <c r="H15" s="21"/>
      <c r="I15" s="21"/>
      <c r="J15" s="21"/>
    </row>
    <row r="16" spans="1:10" ht="29.25">
      <c r="A16" s="21">
        <v>12</v>
      </c>
      <c r="B16" s="28" t="s">
        <v>504</v>
      </c>
      <c r="C16" s="33" t="s">
        <v>19</v>
      </c>
      <c r="D16" s="21">
        <v>5</v>
      </c>
      <c r="E16" s="21"/>
      <c r="F16" s="21"/>
      <c r="G16" s="15"/>
      <c r="H16" s="21"/>
      <c r="I16" s="21"/>
      <c r="J16" s="21"/>
    </row>
    <row r="17" spans="1:10" ht="29.25">
      <c r="A17" s="21">
        <v>13</v>
      </c>
      <c r="B17" s="28" t="s">
        <v>547</v>
      </c>
      <c r="C17" s="33" t="s">
        <v>19</v>
      </c>
      <c r="D17" s="21">
        <v>5</v>
      </c>
      <c r="E17" s="21"/>
      <c r="F17" s="21"/>
      <c r="G17" s="15"/>
      <c r="H17" s="21"/>
      <c r="I17" s="21"/>
      <c r="J17" s="21"/>
    </row>
    <row r="18" spans="1:10" ht="29.25">
      <c r="A18" s="21">
        <v>14</v>
      </c>
      <c r="B18" s="28" t="s">
        <v>548</v>
      </c>
      <c r="C18" s="33" t="s">
        <v>19</v>
      </c>
      <c r="D18" s="21">
        <v>5</v>
      </c>
      <c r="E18" s="21"/>
      <c r="F18" s="21"/>
      <c r="G18" s="15"/>
      <c r="H18" s="21"/>
      <c r="I18" s="21"/>
      <c r="J18" s="21"/>
    </row>
    <row r="19" spans="1:10" ht="29.25">
      <c r="A19" s="21">
        <v>15</v>
      </c>
      <c r="B19" s="28" t="s">
        <v>505</v>
      </c>
      <c r="C19" s="33" t="s">
        <v>19</v>
      </c>
      <c r="D19" s="21">
        <v>10</v>
      </c>
      <c r="E19" s="21"/>
      <c r="F19" s="21"/>
      <c r="G19" s="15"/>
      <c r="H19" s="21"/>
      <c r="I19" s="21"/>
      <c r="J19" s="21"/>
    </row>
    <row r="20" spans="1:10" ht="29.25">
      <c r="A20" s="21">
        <v>16</v>
      </c>
      <c r="B20" s="28" t="s">
        <v>506</v>
      </c>
      <c r="C20" s="33" t="s">
        <v>19</v>
      </c>
      <c r="D20" s="21">
        <v>30</v>
      </c>
      <c r="E20" s="21"/>
      <c r="F20" s="21"/>
      <c r="G20" s="15"/>
      <c r="H20" s="21"/>
      <c r="I20" s="21"/>
      <c r="J20" s="21"/>
    </row>
    <row r="21" spans="1:10">
      <c r="A21" s="21">
        <v>17</v>
      </c>
      <c r="B21" s="28" t="s">
        <v>507</v>
      </c>
      <c r="C21" s="33" t="s">
        <v>19</v>
      </c>
      <c r="D21" s="21">
        <v>20</v>
      </c>
      <c r="E21" s="21"/>
      <c r="F21" s="21"/>
      <c r="G21" s="15"/>
      <c r="H21" s="21"/>
      <c r="I21" s="21"/>
      <c r="J21" s="21"/>
    </row>
    <row r="22" spans="1:10">
      <c r="A22" s="21">
        <v>18</v>
      </c>
      <c r="B22" s="28" t="s">
        <v>508</v>
      </c>
      <c r="C22" s="33" t="s">
        <v>19</v>
      </c>
      <c r="D22" s="21">
        <v>5</v>
      </c>
      <c r="E22" s="21"/>
      <c r="F22" s="21"/>
      <c r="G22" s="15"/>
      <c r="H22" s="21"/>
      <c r="I22" s="21"/>
      <c r="J22" s="21"/>
    </row>
    <row r="23" spans="1:10">
      <c r="A23" s="21"/>
      <c r="B23" s="21"/>
      <c r="C23" s="21"/>
      <c r="D23" s="21"/>
      <c r="E23" s="21"/>
      <c r="F23" s="11">
        <f>SUM(F5:F22)</f>
        <v>0</v>
      </c>
      <c r="G23" s="11"/>
      <c r="H23" s="11"/>
      <c r="I23" s="11">
        <f>SUM(I5:I22)</f>
        <v>0</v>
      </c>
      <c r="J23" s="11"/>
    </row>
    <row r="27" spans="1:10" ht="13.9" customHeight="1">
      <c r="B27" s="54" t="s">
        <v>509</v>
      </c>
      <c r="C27" s="54"/>
      <c r="D27" s="54"/>
      <c r="E27" s="54"/>
      <c r="F27" s="54"/>
      <c r="G27" s="54"/>
      <c r="H27" s="54"/>
      <c r="I27" s="54"/>
      <c r="J27" s="54"/>
    </row>
    <row r="28" spans="1:10">
      <c r="B28" s="54"/>
      <c r="C28" s="54"/>
      <c r="D28" s="54"/>
      <c r="E28" s="54"/>
      <c r="F28" s="54"/>
      <c r="G28" s="54"/>
      <c r="H28" s="54"/>
      <c r="I28" s="54"/>
      <c r="J28" s="54"/>
    </row>
    <row r="29" spans="1:10">
      <c r="B29" s="54"/>
      <c r="C29" s="54"/>
      <c r="D29" s="54"/>
      <c r="E29" s="54"/>
      <c r="F29" s="54"/>
      <c r="G29" s="54"/>
      <c r="H29" s="54"/>
      <c r="I29" s="54"/>
      <c r="J29" s="54"/>
    </row>
    <row r="30" spans="1:10">
      <c r="B30" s="54"/>
      <c r="C30" s="54"/>
      <c r="D30" s="54"/>
      <c r="E30" s="54"/>
      <c r="F30" s="54"/>
      <c r="G30" s="54"/>
      <c r="H30" s="54"/>
      <c r="I30" s="54"/>
      <c r="J30" s="54"/>
    </row>
    <row r="31" spans="1:10">
      <c r="B31" s="54"/>
      <c r="C31" s="54"/>
      <c r="D31" s="54"/>
      <c r="E31" s="54"/>
      <c r="F31" s="54"/>
      <c r="G31" s="54"/>
      <c r="H31" s="54"/>
      <c r="I31" s="54"/>
      <c r="J31" s="54"/>
    </row>
    <row r="32" spans="1:10">
      <c r="B32" s="54"/>
      <c r="C32" s="54"/>
      <c r="D32" s="54"/>
      <c r="E32" s="54"/>
      <c r="F32" s="54"/>
      <c r="G32" s="54"/>
      <c r="H32" s="54"/>
      <c r="I32" s="54"/>
      <c r="J32" s="54"/>
    </row>
    <row r="33" spans="2:10">
      <c r="B33" s="54"/>
      <c r="C33" s="54"/>
      <c r="D33" s="54"/>
      <c r="E33" s="54"/>
      <c r="F33" s="54"/>
      <c r="G33" s="54"/>
      <c r="H33" s="54"/>
      <c r="I33" s="54"/>
      <c r="J33" s="54"/>
    </row>
    <row r="34" spans="2:10">
      <c r="B34" s="54"/>
      <c r="C34" s="54"/>
      <c r="D34" s="54"/>
      <c r="E34" s="54"/>
      <c r="F34" s="54"/>
      <c r="G34" s="54"/>
      <c r="H34" s="54"/>
      <c r="I34" s="54"/>
      <c r="J34" s="54"/>
    </row>
    <row r="35" spans="2:10">
      <c r="B35" s="54"/>
      <c r="C35" s="54"/>
      <c r="D35" s="54"/>
      <c r="E35" s="54"/>
      <c r="F35" s="54"/>
      <c r="G35" s="54"/>
      <c r="H35" s="54"/>
      <c r="I35" s="54"/>
      <c r="J35" s="54"/>
    </row>
    <row r="36" spans="2:10">
      <c r="B36" s="54"/>
      <c r="C36" s="54"/>
      <c r="D36" s="54"/>
      <c r="E36" s="54"/>
      <c r="F36" s="54"/>
      <c r="G36" s="54"/>
      <c r="H36" s="54"/>
      <c r="I36" s="54"/>
      <c r="J36" s="54"/>
    </row>
    <row r="37" spans="2:10">
      <c r="B37" s="54"/>
      <c r="C37" s="54"/>
      <c r="D37" s="54"/>
      <c r="E37" s="54"/>
      <c r="F37" s="54"/>
      <c r="G37" s="54"/>
      <c r="H37" s="54"/>
      <c r="I37" s="54"/>
      <c r="J37" s="54"/>
    </row>
    <row r="38" spans="2:10">
      <c r="B38" s="54"/>
      <c r="C38" s="54"/>
      <c r="D38" s="54"/>
      <c r="E38" s="54"/>
      <c r="F38" s="54"/>
      <c r="G38" s="54"/>
      <c r="H38" s="54"/>
      <c r="I38" s="54"/>
      <c r="J38" s="54"/>
    </row>
    <row r="39" spans="2:10">
      <c r="B39" s="54"/>
      <c r="C39" s="54"/>
      <c r="D39" s="54"/>
      <c r="E39" s="54"/>
      <c r="F39" s="54"/>
      <c r="G39" s="54"/>
      <c r="H39" s="54"/>
      <c r="I39" s="54"/>
      <c r="J39" s="54"/>
    </row>
    <row r="40" spans="2:10">
      <c r="B40" s="54"/>
      <c r="C40" s="54"/>
      <c r="D40" s="54"/>
      <c r="E40" s="54"/>
      <c r="F40" s="54"/>
      <c r="G40" s="54"/>
      <c r="H40" s="54"/>
      <c r="I40" s="54"/>
      <c r="J40" s="54"/>
    </row>
    <row r="41" spans="2:10">
      <c r="B41" s="54"/>
      <c r="C41" s="54"/>
      <c r="D41" s="54"/>
      <c r="E41" s="54"/>
      <c r="F41" s="54"/>
      <c r="G41" s="54"/>
      <c r="H41" s="54"/>
      <c r="I41" s="54"/>
      <c r="J41" s="54"/>
    </row>
    <row r="42" spans="2:10">
      <c r="B42" s="54"/>
      <c r="C42" s="54"/>
      <c r="D42" s="54"/>
      <c r="E42" s="54"/>
      <c r="F42" s="54"/>
      <c r="G42" s="54"/>
      <c r="H42" s="54"/>
      <c r="I42" s="54"/>
      <c r="J42" s="54"/>
    </row>
    <row r="43" spans="2:10">
      <c r="B43" s="54"/>
      <c r="C43" s="54"/>
      <c r="D43" s="54"/>
      <c r="E43" s="54"/>
      <c r="F43" s="54"/>
      <c r="G43" s="54"/>
      <c r="H43" s="54"/>
      <c r="I43" s="54"/>
      <c r="J43" s="54"/>
    </row>
    <row r="44" spans="2:10" ht="6.75" customHeight="1">
      <c r="B44" s="54"/>
      <c r="C44" s="54"/>
      <c r="D44" s="54"/>
      <c r="E44" s="54"/>
      <c r="F44" s="54"/>
      <c r="G44" s="54"/>
      <c r="H44" s="54"/>
      <c r="I44" s="54"/>
      <c r="J44" s="54"/>
    </row>
    <row r="45" spans="2:10" hidden="1">
      <c r="B45" s="54"/>
      <c r="C45" s="54"/>
      <c r="D45" s="54"/>
      <c r="E45" s="54"/>
      <c r="F45" s="54"/>
      <c r="G45" s="54"/>
      <c r="H45" s="54"/>
      <c r="I45" s="54"/>
      <c r="J45" s="54"/>
    </row>
    <row r="46" spans="2:10" hidden="1">
      <c r="B46" s="54"/>
      <c r="C46" s="54"/>
      <c r="D46" s="54"/>
      <c r="E46" s="54"/>
      <c r="F46" s="54"/>
      <c r="G46" s="54"/>
      <c r="H46" s="54"/>
      <c r="I46" s="54"/>
      <c r="J46" s="54"/>
    </row>
    <row r="47" spans="2:10" hidden="1">
      <c r="B47" s="54"/>
      <c r="C47" s="54"/>
      <c r="D47" s="54"/>
      <c r="E47" s="54"/>
      <c r="F47" s="54"/>
      <c r="G47" s="54"/>
      <c r="H47" s="54"/>
      <c r="I47" s="54"/>
      <c r="J47" s="54"/>
    </row>
    <row r="48" spans="2:10" ht="36.75" hidden="1" customHeight="1">
      <c r="B48" s="54"/>
      <c r="C48" s="54"/>
      <c r="D48" s="54"/>
      <c r="E48" s="54"/>
      <c r="F48" s="54"/>
      <c r="G48" s="54"/>
      <c r="H48" s="54"/>
      <c r="I48" s="54"/>
      <c r="J48" s="54"/>
    </row>
    <row r="51" spans="2:7" s="34" customFormat="1">
      <c r="B51" s="34" t="s">
        <v>49</v>
      </c>
      <c r="G51" s="34" t="s">
        <v>50</v>
      </c>
    </row>
    <row r="52" spans="2:7" s="34" customFormat="1">
      <c r="B52" s="34" t="s">
        <v>51</v>
      </c>
      <c r="G52" s="34" t="s">
        <v>52</v>
      </c>
    </row>
  </sheetData>
  <mergeCells count="1">
    <mergeCell ref="B27:J48"/>
  </mergeCells>
  <pageMargins left="0.78749999999999998" right="0.78749999999999998" top="1.05277777777778" bottom="1.05277777777778" header="0.78749999999999998" footer="0.78749999999999998"/>
  <pageSetup paperSize="9" scale="47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zoomScale="110" zoomScaleNormal="110" workbookViewId="0">
      <selection activeCell="J16" sqref="A1:J16"/>
    </sheetView>
  </sheetViews>
  <sheetFormatPr defaultRowHeight="15"/>
  <cols>
    <col min="1" max="1" width="4" customWidth="1"/>
    <col min="2" max="2" width="59" customWidth="1"/>
    <col min="3" max="5" width="10.42578125" customWidth="1"/>
    <col min="6" max="6" width="11.5703125" customWidth="1"/>
    <col min="7" max="8" width="10.42578125" customWidth="1"/>
    <col min="9" max="9" width="12.710937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510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217</v>
      </c>
      <c r="F4" s="7" t="s">
        <v>218</v>
      </c>
      <c r="G4" s="7" t="s">
        <v>8</v>
      </c>
      <c r="H4" s="7" t="s">
        <v>219</v>
      </c>
      <c r="I4" s="7" t="s">
        <v>220</v>
      </c>
      <c r="J4" s="7" t="s">
        <v>565</v>
      </c>
    </row>
    <row r="5" spans="1:10" ht="165">
      <c r="A5" s="21">
        <v>1</v>
      </c>
      <c r="B5" s="20" t="s">
        <v>511</v>
      </c>
      <c r="C5" s="21" t="s">
        <v>404</v>
      </c>
      <c r="D5" s="21">
        <v>12</v>
      </c>
      <c r="E5" s="21"/>
      <c r="F5" s="21"/>
      <c r="G5" s="15"/>
      <c r="H5" s="21"/>
      <c r="I5" s="21"/>
      <c r="J5" s="21"/>
    </row>
    <row r="6" spans="1:10" ht="120">
      <c r="A6" s="21">
        <v>2</v>
      </c>
      <c r="B6" s="20" t="s">
        <v>512</v>
      </c>
      <c r="C6" s="21" t="s">
        <v>513</v>
      </c>
      <c r="D6" s="21">
        <v>50</v>
      </c>
      <c r="E6" s="21"/>
      <c r="F6" s="21"/>
      <c r="G6" s="15"/>
      <c r="H6" s="21"/>
      <c r="I6" s="21"/>
      <c r="J6" s="21"/>
    </row>
    <row r="7" spans="1:10" ht="75">
      <c r="A7" s="21">
        <v>3</v>
      </c>
      <c r="B7" s="20" t="s">
        <v>514</v>
      </c>
      <c r="C7" s="21" t="s">
        <v>404</v>
      </c>
      <c r="D7" s="21">
        <v>10</v>
      </c>
      <c r="E7" s="21"/>
      <c r="F7" s="21"/>
      <c r="G7" s="15"/>
      <c r="H7" s="21"/>
      <c r="I7" s="21"/>
      <c r="J7" s="21"/>
    </row>
    <row r="8" spans="1:10" ht="30">
      <c r="A8" s="21">
        <v>4</v>
      </c>
      <c r="B8" s="20" t="s">
        <v>515</v>
      </c>
      <c r="C8" s="21" t="s">
        <v>513</v>
      </c>
      <c r="D8" s="21">
        <v>200</v>
      </c>
      <c r="E8" s="21"/>
      <c r="F8" s="21"/>
      <c r="G8" s="15"/>
      <c r="H8" s="21"/>
      <c r="I8" s="21"/>
      <c r="J8" s="21"/>
    </row>
    <row r="9" spans="1:10" ht="60">
      <c r="A9" s="21">
        <v>5</v>
      </c>
      <c r="B9" s="20" t="s">
        <v>516</v>
      </c>
      <c r="C9" s="21" t="s">
        <v>517</v>
      </c>
      <c r="D9" s="21">
        <v>5</v>
      </c>
      <c r="E9" s="21"/>
      <c r="F9" s="21"/>
      <c r="G9" s="15"/>
      <c r="H9" s="21"/>
      <c r="I9" s="21"/>
      <c r="J9" s="21"/>
    </row>
    <row r="10" spans="1:10">
      <c r="A10" s="21">
        <v>6</v>
      </c>
      <c r="B10" s="20" t="s">
        <v>518</v>
      </c>
      <c r="C10" s="21" t="s">
        <v>513</v>
      </c>
      <c r="D10" s="21">
        <v>12</v>
      </c>
      <c r="E10" s="21"/>
      <c r="F10" s="21"/>
      <c r="G10" s="15"/>
      <c r="H10" s="21"/>
      <c r="I10" s="21"/>
      <c r="J10" s="21"/>
    </row>
    <row r="11" spans="1:10" ht="30">
      <c r="A11" s="21">
        <v>7</v>
      </c>
      <c r="B11" s="20" t="s">
        <v>519</v>
      </c>
      <c r="C11" s="21" t="s">
        <v>513</v>
      </c>
      <c r="D11" s="21">
        <v>30</v>
      </c>
      <c r="E11" s="21"/>
      <c r="F11" s="21"/>
      <c r="G11" s="15"/>
      <c r="H11" s="21"/>
      <c r="I11" s="21"/>
      <c r="J11" s="21"/>
    </row>
    <row r="12" spans="1:10">
      <c r="A12" s="21"/>
      <c r="B12" s="21" t="s">
        <v>48</v>
      </c>
      <c r="C12" s="21"/>
      <c r="D12" s="21"/>
      <c r="E12" s="21"/>
      <c r="F12" s="11">
        <f>SUM(F5:F11)</f>
        <v>0</v>
      </c>
      <c r="G12" s="11"/>
      <c r="H12" s="11"/>
      <c r="I12" s="11">
        <f>SUM(I5:I11)</f>
        <v>0</v>
      </c>
      <c r="J12" s="11"/>
    </row>
    <row r="15" spans="1:10" ht="13.9" customHeight="1">
      <c r="B15" t="s">
        <v>405</v>
      </c>
      <c r="F15" s="51" t="s">
        <v>406</v>
      </c>
      <c r="G15" s="51"/>
      <c r="H15" s="51"/>
    </row>
    <row r="16" spans="1:10">
      <c r="B16" t="s">
        <v>49</v>
      </c>
      <c r="F16" s="51" t="s">
        <v>407</v>
      </c>
      <c r="G16" s="51"/>
      <c r="H16" s="51"/>
    </row>
  </sheetData>
  <mergeCells count="2">
    <mergeCell ref="F15:H15"/>
    <mergeCell ref="F16:H16"/>
  </mergeCells>
  <pageMargins left="0.78749999999999998" right="0.78749999999999998" top="1.05277777777778" bottom="1.05277777777778" header="0.78749999999999998" footer="0.78749999999999998"/>
  <pageSetup paperSize="9" scale="56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zoomScale="110" zoomScaleNormal="110" workbookViewId="0">
      <selection activeCell="J13" sqref="A1:J13"/>
    </sheetView>
  </sheetViews>
  <sheetFormatPr defaultRowHeight="15"/>
  <cols>
    <col min="1" max="1" width="3.85546875" customWidth="1"/>
    <col min="2" max="2" width="52.140625" customWidth="1"/>
    <col min="3" max="5" width="10.42578125" customWidth="1"/>
    <col min="6" max="6" width="12.7109375" customWidth="1"/>
    <col min="7" max="8" width="10.42578125" customWidth="1"/>
    <col min="9" max="9" width="13.710937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520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60">
      <c r="A5" s="21">
        <v>1</v>
      </c>
      <c r="B5" s="20" t="s">
        <v>521</v>
      </c>
      <c r="C5" s="21" t="s">
        <v>19</v>
      </c>
      <c r="D5" s="21">
        <v>1</v>
      </c>
      <c r="E5" s="21"/>
      <c r="F5" s="21"/>
      <c r="G5" s="15"/>
      <c r="H5" s="21"/>
      <c r="I5" s="21"/>
      <c r="J5" s="21"/>
    </row>
    <row r="6" spans="1:10" ht="30">
      <c r="A6" s="21">
        <v>2</v>
      </c>
      <c r="B6" s="20" t="s">
        <v>522</v>
      </c>
      <c r="C6" s="21" t="s">
        <v>19</v>
      </c>
      <c r="D6" s="21">
        <v>1</v>
      </c>
      <c r="E6" s="21"/>
      <c r="F6" s="21"/>
      <c r="G6" s="15"/>
      <c r="H6" s="21"/>
      <c r="I6" s="21"/>
      <c r="J6" s="21"/>
    </row>
    <row r="7" spans="1:10" ht="90">
      <c r="A7" s="21">
        <v>3</v>
      </c>
      <c r="B7" s="20" t="s">
        <v>523</v>
      </c>
      <c r="C7" s="21" t="s">
        <v>524</v>
      </c>
      <c r="D7" s="21">
        <v>2</v>
      </c>
      <c r="E7" s="21"/>
      <c r="F7" s="21"/>
      <c r="G7" s="15"/>
      <c r="H7" s="21"/>
      <c r="I7" s="21"/>
      <c r="J7" s="21"/>
    </row>
    <row r="8" spans="1:10" ht="81" customHeight="1">
      <c r="A8" s="21">
        <v>4</v>
      </c>
      <c r="B8" s="20" t="s">
        <v>525</v>
      </c>
      <c r="C8" s="21" t="s">
        <v>493</v>
      </c>
      <c r="D8" s="21">
        <v>4</v>
      </c>
      <c r="E8" s="21"/>
      <c r="F8" s="21"/>
      <c r="G8" s="15"/>
      <c r="H8" s="21"/>
      <c r="I8" s="21"/>
      <c r="J8" s="21"/>
    </row>
    <row r="9" spans="1:10">
      <c r="A9" s="21"/>
      <c r="B9" s="21" t="s">
        <v>112</v>
      </c>
      <c r="C9" s="21"/>
      <c r="D9" s="21"/>
      <c r="E9" s="21"/>
      <c r="F9" s="11">
        <f>SUM(F5:F8)</f>
        <v>0</v>
      </c>
      <c r="G9" s="11"/>
      <c r="H9" s="11"/>
      <c r="I9" s="11">
        <f>SUM(I5:I8)</f>
        <v>0</v>
      </c>
      <c r="J9" s="11"/>
    </row>
    <row r="12" spans="1:10" s="34" customFormat="1">
      <c r="B12" s="34" t="s">
        <v>49</v>
      </c>
      <c r="G12" s="34" t="s">
        <v>50</v>
      </c>
    </row>
    <row r="13" spans="1:10" s="34" customFormat="1">
      <c r="B13" s="34" t="s">
        <v>51</v>
      </c>
      <c r="G13" s="34" t="s">
        <v>52</v>
      </c>
    </row>
  </sheetData>
  <pageMargins left="0.78749999999999998" right="0.78749999999999998" top="1.05277777777778" bottom="1.05277777777778" header="0.78749999999999998" footer="0.78749999999999998"/>
  <pageSetup paperSize="9" scale="58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zoomScale="110" zoomScaleNormal="110" workbookViewId="0">
      <selection activeCell="J10" sqref="A1:J10"/>
    </sheetView>
  </sheetViews>
  <sheetFormatPr defaultRowHeight="15"/>
  <cols>
    <col min="1" max="1" width="4" customWidth="1"/>
    <col min="2" max="2" width="48.85546875" customWidth="1"/>
    <col min="3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526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75">
      <c r="A5" s="21">
        <v>1</v>
      </c>
      <c r="B5" s="20" t="s">
        <v>527</v>
      </c>
      <c r="C5" s="21" t="s">
        <v>528</v>
      </c>
      <c r="D5" s="21">
        <v>15</v>
      </c>
      <c r="E5" s="21"/>
      <c r="F5" s="21"/>
      <c r="G5" s="15"/>
      <c r="H5" s="21"/>
      <c r="I5" s="21"/>
      <c r="J5" s="21"/>
    </row>
    <row r="6" spans="1:10">
      <c r="A6" s="21"/>
      <c r="B6" s="21" t="s">
        <v>48</v>
      </c>
      <c r="C6" s="21"/>
      <c r="D6" s="21"/>
      <c r="E6" s="21"/>
      <c r="F6" s="11">
        <f>SUM(F5)</f>
        <v>0</v>
      </c>
      <c r="G6" s="11"/>
      <c r="H6" s="11"/>
      <c r="I6" s="11">
        <f>SUM(I5)</f>
        <v>0</v>
      </c>
      <c r="J6" s="21"/>
    </row>
    <row r="9" spans="1:10">
      <c r="B9" t="s">
        <v>49</v>
      </c>
      <c r="H9" t="s">
        <v>50</v>
      </c>
    </row>
    <row r="10" spans="1:10">
      <c r="B10" t="s">
        <v>51</v>
      </c>
      <c r="H10" t="s">
        <v>52</v>
      </c>
    </row>
  </sheetData>
  <pageMargins left="0.78749999999999998" right="0.78749999999999998" top="1.05277777777778" bottom="1.05277777777778" header="0.78749999999999998" footer="0.78749999999999998"/>
  <pageSetup paperSize="9" scale="62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zoomScale="110" zoomScaleNormal="110" workbookViewId="0">
      <selection activeCell="J9" sqref="A1:J9"/>
    </sheetView>
  </sheetViews>
  <sheetFormatPr defaultRowHeight="15"/>
  <cols>
    <col min="1" max="1" width="3.85546875" customWidth="1"/>
    <col min="2" max="2" width="52.28515625" customWidth="1"/>
    <col min="3" max="5" width="10.42578125" customWidth="1"/>
    <col min="6" max="6" width="12.42578125" customWidth="1"/>
    <col min="7" max="8" width="10.42578125" customWidth="1"/>
    <col min="9" max="9" width="12.8554687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529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175.5" customHeight="1">
      <c r="A5" s="21">
        <v>1</v>
      </c>
      <c r="B5" s="20" t="s">
        <v>530</v>
      </c>
      <c r="C5" s="21" t="s">
        <v>111</v>
      </c>
      <c r="D5" s="21">
        <v>48</v>
      </c>
      <c r="E5" s="21"/>
      <c r="F5" s="21"/>
      <c r="G5" s="15"/>
      <c r="H5" s="21"/>
      <c r="I5" s="21"/>
      <c r="J5" s="21"/>
    </row>
    <row r="6" spans="1:10">
      <c r="A6" s="21"/>
      <c r="B6" s="21" t="s">
        <v>48</v>
      </c>
      <c r="C6" s="21"/>
      <c r="D6" s="21"/>
      <c r="E6" s="21"/>
      <c r="F6" s="11">
        <f>SUM(F5:F5)</f>
        <v>0</v>
      </c>
      <c r="G6" s="11"/>
      <c r="H6" s="11"/>
      <c r="I6" s="11">
        <f>SUM(I5:I5)</f>
        <v>0</v>
      </c>
      <c r="J6" s="21"/>
    </row>
    <row r="8" spans="1:10" s="34" customFormat="1">
      <c r="B8" s="34" t="s">
        <v>49</v>
      </c>
      <c r="G8" s="34" t="s">
        <v>50</v>
      </c>
    </row>
    <row r="9" spans="1:10" s="34" customFormat="1">
      <c r="B9" s="34" t="s">
        <v>51</v>
      </c>
      <c r="G9" s="34" t="s">
        <v>52</v>
      </c>
    </row>
  </sheetData>
  <pageMargins left="0.78749999999999998" right="0.78749999999999998" top="1.05277777777778" bottom="1.05277777777778" header="0.78749999999999998" footer="0.78749999999999998"/>
  <pageSetup paperSize="9" scale="5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zoomScale="110" zoomScaleNormal="110" workbookViewId="0">
      <selection activeCell="J14" sqref="A1:J14"/>
    </sheetView>
  </sheetViews>
  <sheetFormatPr defaultRowHeight="15"/>
  <cols>
    <col min="1" max="1" width="4" customWidth="1"/>
    <col min="2" max="2" width="52.5703125" customWidth="1"/>
    <col min="3" max="5" width="10.42578125" customWidth="1"/>
    <col min="6" max="6" width="12.5703125" customWidth="1"/>
    <col min="7" max="8" width="10.42578125" customWidth="1"/>
    <col min="9" max="9" width="12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t="s">
        <v>531</v>
      </c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60">
      <c r="A5" s="21">
        <v>1</v>
      </c>
      <c r="B5" s="20" t="s">
        <v>532</v>
      </c>
      <c r="C5" s="21" t="s">
        <v>19</v>
      </c>
      <c r="D5" s="21">
        <v>3</v>
      </c>
      <c r="E5" s="21"/>
      <c r="F5" s="21"/>
      <c r="G5" s="15"/>
      <c r="H5" s="21"/>
      <c r="I5" s="21"/>
      <c r="J5" s="21"/>
    </row>
    <row r="6" spans="1:10" ht="60">
      <c r="A6" s="21">
        <v>2</v>
      </c>
      <c r="B6" s="20" t="s">
        <v>533</v>
      </c>
      <c r="C6" s="21" t="s">
        <v>19</v>
      </c>
      <c r="D6" s="21">
        <v>2</v>
      </c>
      <c r="E6" s="21"/>
      <c r="F6" s="21"/>
      <c r="G6" s="15"/>
      <c r="H6" s="21"/>
      <c r="I6" s="21"/>
      <c r="J6" s="21"/>
    </row>
    <row r="7" spans="1:10" ht="45">
      <c r="A7" s="21">
        <v>3</v>
      </c>
      <c r="B7" s="20" t="s">
        <v>534</v>
      </c>
      <c r="C7" s="21" t="s">
        <v>19</v>
      </c>
      <c r="D7" s="21">
        <v>8</v>
      </c>
      <c r="E7" s="21"/>
      <c r="F7" s="21"/>
      <c r="G7" s="15"/>
      <c r="H7" s="21"/>
      <c r="I7" s="21"/>
      <c r="J7" s="21"/>
    </row>
    <row r="8" spans="1:10" ht="60">
      <c r="A8" s="21">
        <v>4</v>
      </c>
      <c r="B8" s="20" t="s">
        <v>535</v>
      </c>
      <c r="C8" s="21" t="s">
        <v>19</v>
      </c>
      <c r="D8" s="21">
        <v>1</v>
      </c>
      <c r="E8" s="21"/>
      <c r="F8" s="21"/>
      <c r="G8" s="15"/>
      <c r="H8" s="21"/>
      <c r="I8" s="21"/>
      <c r="J8" s="21"/>
    </row>
    <row r="9" spans="1:10" ht="60">
      <c r="A9" s="21">
        <v>5</v>
      </c>
      <c r="B9" s="20" t="s">
        <v>532</v>
      </c>
      <c r="C9" s="21" t="s">
        <v>19</v>
      </c>
      <c r="D9" s="21">
        <v>1</v>
      </c>
      <c r="E9" s="21"/>
      <c r="F9" s="21"/>
      <c r="G9" s="15"/>
      <c r="H9" s="21"/>
      <c r="I9" s="21"/>
      <c r="J9" s="21"/>
    </row>
    <row r="10" spans="1:10">
      <c r="A10" s="21"/>
      <c r="B10" s="21" t="s">
        <v>112</v>
      </c>
      <c r="C10" s="21"/>
      <c r="D10" s="21"/>
      <c r="E10" s="21"/>
      <c r="F10" s="11">
        <f>SUM(F5:F9)</f>
        <v>0</v>
      </c>
      <c r="G10" s="11"/>
      <c r="H10" s="11"/>
      <c r="I10" s="11">
        <f>SUM(I5:I9)</f>
        <v>0</v>
      </c>
      <c r="J10" s="21"/>
    </row>
    <row r="13" spans="1:10" s="34" customFormat="1">
      <c r="B13" s="34" t="s">
        <v>49</v>
      </c>
      <c r="G13" s="34" t="s">
        <v>50</v>
      </c>
    </row>
    <row r="14" spans="1:10" s="34" customFormat="1">
      <c r="B14" s="34" t="s">
        <v>51</v>
      </c>
      <c r="G14" s="34" t="s">
        <v>52</v>
      </c>
    </row>
  </sheetData>
  <pageMargins left="0.78749999999999998" right="0.78749999999999998" top="1.05277777777778" bottom="1.05277777777778" header="0.78749999999999998" footer="0.78749999999999998"/>
  <pageSetup paperSize="9" scale="5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zoomScale="110" zoomScaleNormal="110" workbookViewId="0">
      <selection activeCell="J10" sqref="A1:J10"/>
    </sheetView>
  </sheetViews>
  <sheetFormatPr defaultRowHeight="15"/>
  <cols>
    <col min="1" max="1" width="4.42578125" customWidth="1"/>
    <col min="2" max="2" width="63.7109375" customWidth="1"/>
    <col min="3" max="5" width="10.42578125" customWidth="1"/>
    <col min="6" max="6" width="13.28515625" customWidth="1"/>
    <col min="7" max="8" width="10.42578125" customWidth="1"/>
    <col min="9" max="9" width="12.28515625" customWidth="1"/>
    <col min="10" max="1025" width="10.42578125" customWidth="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s="21" t="s">
        <v>536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10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565</v>
      </c>
    </row>
    <row r="5" spans="1:10" ht="179.25">
      <c r="A5" s="20">
        <v>1</v>
      </c>
      <c r="B5" s="39" t="s">
        <v>550</v>
      </c>
      <c r="C5" s="20" t="s">
        <v>19</v>
      </c>
      <c r="D5" s="20">
        <v>1</v>
      </c>
      <c r="E5" s="20"/>
      <c r="F5" s="20"/>
      <c r="G5" s="22"/>
      <c r="H5" s="20"/>
      <c r="I5" s="20"/>
      <c r="J5" s="20"/>
    </row>
    <row r="6" spans="1:10" ht="141">
      <c r="A6" s="20">
        <v>2</v>
      </c>
      <c r="B6" s="39" t="s">
        <v>551</v>
      </c>
      <c r="C6" s="20" t="s">
        <v>19</v>
      </c>
      <c r="D6" s="20">
        <v>100</v>
      </c>
      <c r="E6" s="20"/>
      <c r="F6" s="20"/>
      <c r="G6" s="22"/>
      <c r="H6" s="20"/>
      <c r="I6" s="20"/>
      <c r="J6" s="20"/>
    </row>
    <row r="7" spans="1:10">
      <c r="A7" s="20"/>
      <c r="B7" s="20" t="s">
        <v>112</v>
      </c>
      <c r="C7" s="20"/>
      <c r="D7" s="20"/>
      <c r="E7" s="20"/>
      <c r="F7" s="23">
        <f>SUM(F5:F6)</f>
        <v>0</v>
      </c>
      <c r="G7" s="23"/>
      <c r="H7" s="23"/>
      <c r="I7" s="23">
        <f>SUM(I5:I6)</f>
        <v>0</v>
      </c>
      <c r="J7" s="23"/>
    </row>
    <row r="9" spans="1:10" s="34" customFormat="1">
      <c r="B9" s="34" t="s">
        <v>49</v>
      </c>
      <c r="G9" s="34" t="s">
        <v>50</v>
      </c>
    </row>
    <row r="10" spans="1:10" s="34" customFormat="1">
      <c r="B10" s="34" t="s">
        <v>51</v>
      </c>
      <c r="G10" s="34" t="s">
        <v>52</v>
      </c>
    </row>
  </sheetData>
  <pageMargins left="0.78749999999999998" right="0.78749999999999998" top="1.05277777777778" bottom="1.05277777777778" header="0.78749999999999998" footer="0.78749999999999998"/>
  <pageSetup paperSize="9" scale="54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workbookViewId="0">
      <selection activeCell="J12" sqref="A1:J12"/>
    </sheetView>
  </sheetViews>
  <sheetFormatPr defaultRowHeight="15"/>
  <cols>
    <col min="1" max="1" width="3.85546875" style="31" customWidth="1"/>
    <col min="2" max="2" width="71" style="31" customWidth="1"/>
    <col min="3" max="5" width="9.140625" style="31"/>
    <col min="6" max="6" width="13.28515625" style="31" customWidth="1"/>
    <col min="7" max="8" width="9.140625" style="31"/>
    <col min="9" max="9" width="11.140625" style="31" customWidth="1"/>
    <col min="10" max="10" width="11.85546875" style="31" customWidth="1"/>
    <col min="11" max="16384" width="9.140625" style="31"/>
  </cols>
  <sheetData>
    <row r="1" spans="1:10" s="49" customFormat="1">
      <c r="B1" s="49" t="s">
        <v>564</v>
      </c>
    </row>
    <row r="2" spans="1:10" s="49" customFormat="1">
      <c r="B2" s="50" t="s">
        <v>0</v>
      </c>
    </row>
    <row r="3" spans="1:10">
      <c r="A3" s="33" t="s">
        <v>552</v>
      </c>
      <c r="B3" s="33"/>
      <c r="C3" s="33"/>
      <c r="D3" s="33"/>
      <c r="E3" s="33"/>
      <c r="F3" s="33"/>
      <c r="G3" s="33"/>
      <c r="H3" s="33"/>
      <c r="I3" s="33"/>
      <c r="J3" s="33"/>
    </row>
    <row r="4" spans="1:10" ht="90">
      <c r="A4" s="40" t="s">
        <v>2</v>
      </c>
      <c r="B4" s="40" t="s">
        <v>3</v>
      </c>
      <c r="C4" s="40" t="s">
        <v>4</v>
      </c>
      <c r="D4" s="40" t="s">
        <v>5</v>
      </c>
      <c r="E4" s="40" t="s">
        <v>6</v>
      </c>
      <c r="F4" s="40" t="s">
        <v>7</v>
      </c>
      <c r="G4" s="40" t="s">
        <v>8</v>
      </c>
      <c r="H4" s="40" t="s">
        <v>9</v>
      </c>
      <c r="I4" s="40" t="s">
        <v>10</v>
      </c>
      <c r="J4" s="7" t="s">
        <v>565</v>
      </c>
    </row>
    <row r="5" spans="1:10" ht="158.25">
      <c r="A5" s="29">
        <v>1</v>
      </c>
      <c r="B5" s="45" t="s">
        <v>555</v>
      </c>
      <c r="C5" s="29" t="s">
        <v>19</v>
      </c>
      <c r="D5" s="29">
        <v>10</v>
      </c>
      <c r="E5" s="29"/>
      <c r="F5" s="29"/>
      <c r="G5" s="41"/>
      <c r="H5" s="29"/>
      <c r="I5" s="29"/>
      <c r="J5" s="29"/>
    </row>
    <row r="6" spans="1:10">
      <c r="A6" s="29">
        <v>2</v>
      </c>
      <c r="B6" s="46" t="s">
        <v>553</v>
      </c>
      <c r="C6" s="29" t="s">
        <v>19</v>
      </c>
      <c r="D6" s="29">
        <v>20</v>
      </c>
      <c r="E6" s="29"/>
      <c r="F6" s="29"/>
      <c r="G6" s="41"/>
      <c r="H6" s="29"/>
      <c r="I6" s="29"/>
      <c r="J6" s="29"/>
    </row>
    <row r="7" spans="1:10">
      <c r="A7" s="29">
        <v>3</v>
      </c>
      <c r="B7" s="46" t="s">
        <v>554</v>
      </c>
      <c r="C7" s="29" t="s">
        <v>19</v>
      </c>
      <c r="D7" s="29">
        <v>10</v>
      </c>
      <c r="E7" s="29"/>
      <c r="F7" s="29"/>
      <c r="G7" s="41"/>
      <c r="H7" s="29"/>
      <c r="I7" s="29"/>
      <c r="J7" s="29"/>
    </row>
    <row r="8" spans="1:10">
      <c r="A8" s="29"/>
      <c r="B8" s="29" t="s">
        <v>112</v>
      </c>
      <c r="C8" s="29"/>
      <c r="D8" s="29"/>
      <c r="E8" s="29"/>
      <c r="F8" s="42">
        <f>SUM(F5:F6)</f>
        <v>0</v>
      </c>
      <c r="G8" s="42"/>
      <c r="H8" s="42"/>
      <c r="I8" s="42">
        <f>SUM(I5:I6)</f>
        <v>0</v>
      </c>
      <c r="J8" s="42"/>
    </row>
    <row r="11" spans="1:10" s="34" customFormat="1">
      <c r="B11" s="34" t="s">
        <v>49</v>
      </c>
      <c r="G11" s="34" t="s">
        <v>50</v>
      </c>
    </row>
    <row r="12" spans="1:10" s="34" customFormat="1">
      <c r="B12" s="34" t="s">
        <v>51</v>
      </c>
      <c r="G12" s="34" t="s">
        <v>52</v>
      </c>
    </row>
  </sheetData>
  <pageMargins left="0.7" right="0.7" top="0.75" bottom="0.75" header="0.3" footer="0.3"/>
  <pageSetup paperSize="9" scale="55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8"/>
  <sheetViews>
    <sheetView zoomScale="110" zoomScaleNormal="110" workbookViewId="0">
      <selection activeCell="B46" sqref="B46"/>
    </sheetView>
  </sheetViews>
  <sheetFormatPr defaultRowHeight="15"/>
  <cols>
    <col min="1" max="1" width="4.42578125" customWidth="1"/>
    <col min="2" max="2" width="71.7109375" style="30" customWidth="1"/>
    <col min="3" max="3" width="18.140625" customWidth="1"/>
    <col min="4" max="4" width="15" customWidth="1"/>
    <col min="5" max="5" width="12.85546875" customWidth="1"/>
    <col min="6" max="6" width="15" customWidth="1"/>
    <col min="7" max="7" width="8.85546875" customWidth="1"/>
    <col min="8" max="8" width="11.28515625" customWidth="1"/>
    <col min="9" max="1023" width="8.85546875" customWidth="1"/>
    <col min="1024" max="1025" width="8.5703125" customWidth="1"/>
  </cols>
  <sheetData>
    <row r="1" spans="1:5" ht="19.5" customHeight="1">
      <c r="A1" s="20" t="s">
        <v>172</v>
      </c>
      <c r="B1" s="29" t="s">
        <v>173</v>
      </c>
      <c r="C1" s="20" t="s">
        <v>7</v>
      </c>
      <c r="D1" s="20" t="s">
        <v>10</v>
      </c>
      <c r="E1" t="s">
        <v>537</v>
      </c>
    </row>
    <row r="2" spans="1:5" ht="19.5" customHeight="1">
      <c r="A2" s="36">
        <v>1</v>
      </c>
      <c r="B2" s="37" t="s">
        <v>1</v>
      </c>
      <c r="C2" s="38">
        <f>'Zad. 10'!F38</f>
        <v>0</v>
      </c>
      <c r="D2" s="38">
        <f>'Zad. 10'!I38</f>
        <v>0</v>
      </c>
    </row>
    <row r="3" spans="1:5" ht="19.5" customHeight="1">
      <c r="A3" s="36">
        <v>2</v>
      </c>
      <c r="B3" s="37" t="s">
        <v>53</v>
      </c>
      <c r="C3" s="38">
        <f>zad.14!F9</f>
        <v>0</v>
      </c>
      <c r="D3" s="38">
        <f>zad.14!I9</f>
        <v>0</v>
      </c>
    </row>
    <row r="4" spans="1:5" ht="19.5" customHeight="1">
      <c r="A4" s="36">
        <v>3</v>
      </c>
      <c r="B4" s="37" t="s">
        <v>60</v>
      </c>
      <c r="C4" s="38">
        <f>Zad.16!F35</f>
        <v>0</v>
      </c>
      <c r="D4" s="38">
        <f>Zad.16!I35</f>
        <v>0</v>
      </c>
    </row>
    <row r="5" spans="1:5" ht="19.5" customHeight="1">
      <c r="A5" s="36">
        <v>4</v>
      </c>
      <c r="B5" s="37" t="s">
        <v>94</v>
      </c>
      <c r="C5" s="38">
        <f>Zad.21!F21</f>
        <v>0</v>
      </c>
      <c r="D5" s="38">
        <f>Zad.21!I21</f>
        <v>0</v>
      </c>
    </row>
    <row r="6" spans="1:5" ht="19.5" customHeight="1">
      <c r="A6" s="36">
        <v>5</v>
      </c>
      <c r="B6" s="37" t="s">
        <v>108</v>
      </c>
      <c r="C6" s="38">
        <f>Zad.25!F6</f>
        <v>0</v>
      </c>
      <c r="D6" s="38">
        <f>Zad.25!I6</f>
        <v>0</v>
      </c>
    </row>
    <row r="7" spans="1:5" ht="19.5" customHeight="1">
      <c r="A7" s="36">
        <v>6</v>
      </c>
      <c r="B7" s="37" t="s">
        <v>113</v>
      </c>
      <c r="C7" s="38">
        <f>Zad.27!F7</f>
        <v>0</v>
      </c>
      <c r="D7" s="38">
        <f>Zad.27!I7</f>
        <v>0</v>
      </c>
    </row>
    <row r="8" spans="1:5" ht="19.5" customHeight="1">
      <c r="A8" s="36">
        <v>7</v>
      </c>
      <c r="B8" s="37" t="s">
        <v>116</v>
      </c>
      <c r="C8" s="38">
        <f>Zad.30!F7</f>
        <v>0</v>
      </c>
      <c r="D8" s="38">
        <f>Zad.30!I7</f>
        <v>0</v>
      </c>
    </row>
    <row r="9" spans="1:5" ht="19.5" customHeight="1">
      <c r="A9" s="36">
        <v>8</v>
      </c>
      <c r="B9" s="37" t="s">
        <v>119</v>
      </c>
      <c r="C9" s="38">
        <f>Zad.36!F6</f>
        <v>0</v>
      </c>
      <c r="D9" s="38">
        <f>Zad.36!I6</f>
        <v>0</v>
      </c>
    </row>
    <row r="10" spans="1:5" ht="19.5" customHeight="1">
      <c r="A10" s="36">
        <v>9</v>
      </c>
      <c r="B10" s="37" t="s">
        <v>121</v>
      </c>
      <c r="C10" s="38">
        <f>Zad.40!F50</f>
        <v>0</v>
      </c>
      <c r="D10" s="38">
        <f>Zad.40!I50</f>
        <v>0</v>
      </c>
    </row>
    <row r="11" spans="1:5" ht="19.5" customHeight="1">
      <c r="A11" s="36">
        <v>10</v>
      </c>
      <c r="B11" s="37" t="s">
        <v>171</v>
      </c>
      <c r="C11" s="38">
        <f>Zad.43!F14</f>
        <v>0</v>
      </c>
      <c r="D11" s="38">
        <f>Zad.43!I14</f>
        <v>0</v>
      </c>
    </row>
    <row r="12" spans="1:5" ht="19.5" customHeight="1">
      <c r="A12" s="36">
        <v>11</v>
      </c>
      <c r="B12" s="37" t="s">
        <v>188</v>
      </c>
      <c r="C12" s="38">
        <f>Zad.45!F13</f>
        <v>0</v>
      </c>
      <c r="D12" s="38">
        <f>Zad.45!I13</f>
        <v>0</v>
      </c>
    </row>
    <row r="13" spans="1:5" ht="19.5" customHeight="1">
      <c r="A13" s="36">
        <v>12</v>
      </c>
      <c r="B13" s="37" t="s">
        <v>538</v>
      </c>
      <c r="C13" s="38">
        <f>'Zad. 47'!F12</f>
        <v>0</v>
      </c>
      <c r="D13" s="38">
        <f>'Zad. 47'!I12</f>
        <v>0</v>
      </c>
    </row>
    <row r="14" spans="1:5" ht="19.5" customHeight="1">
      <c r="A14" s="36">
        <v>13</v>
      </c>
      <c r="B14" s="37" t="s">
        <v>205</v>
      </c>
      <c r="C14" s="38">
        <f>'Zad. 48'!F15</f>
        <v>0</v>
      </c>
      <c r="D14" s="38">
        <f>'Zad. 48'!I15</f>
        <v>0</v>
      </c>
    </row>
    <row r="15" spans="1:5" ht="19.5" customHeight="1">
      <c r="A15" s="36">
        <v>14</v>
      </c>
      <c r="B15" s="37" t="s">
        <v>539</v>
      </c>
      <c r="C15" s="38">
        <f>Zad.50!F16</f>
        <v>0</v>
      </c>
      <c r="D15" s="38">
        <f>Zad.50!I16</f>
        <v>0</v>
      </c>
    </row>
    <row r="16" spans="1:5" ht="19.5" customHeight="1">
      <c r="A16" s="36">
        <v>15</v>
      </c>
      <c r="B16" s="37" t="s">
        <v>540</v>
      </c>
      <c r="C16" s="38">
        <f>Zad.56!F14</f>
        <v>0</v>
      </c>
      <c r="D16" s="38">
        <f>Zad.56!I14</f>
        <v>0</v>
      </c>
    </row>
    <row r="17" spans="1:4" ht="19.5" customHeight="1">
      <c r="A17" s="36">
        <v>16</v>
      </c>
      <c r="B17" s="37" t="s">
        <v>244</v>
      </c>
      <c r="C17" s="38">
        <f>'Zad. 57'!F6</f>
        <v>0</v>
      </c>
      <c r="D17" s="38">
        <f>'Zad. 57'!I6</f>
        <v>0</v>
      </c>
    </row>
    <row r="18" spans="1:4" ht="19.5" customHeight="1">
      <c r="A18" s="36">
        <v>17</v>
      </c>
      <c r="B18" s="37" t="s">
        <v>248</v>
      </c>
      <c r="C18" s="38">
        <f>Zad.59!F7</f>
        <v>0</v>
      </c>
      <c r="D18" s="38">
        <f>Zad.59!I7</f>
        <v>0</v>
      </c>
    </row>
    <row r="19" spans="1:4" ht="19.5" customHeight="1">
      <c r="A19" s="36">
        <v>18</v>
      </c>
      <c r="B19" s="37" t="s">
        <v>251</v>
      </c>
      <c r="C19" s="38">
        <f>Zad.75!F8</f>
        <v>0</v>
      </c>
      <c r="D19" s="38">
        <f>Zad.75!I8</f>
        <v>0</v>
      </c>
    </row>
    <row r="20" spans="1:4" ht="19.5" customHeight="1">
      <c r="A20" s="36">
        <v>19</v>
      </c>
      <c r="B20" s="37" t="s">
        <v>541</v>
      </c>
      <c r="C20" s="38">
        <f>Zad.81!F15</f>
        <v>0</v>
      </c>
      <c r="D20" s="38">
        <f>Zad.81!I15</f>
        <v>0</v>
      </c>
    </row>
    <row r="21" spans="1:4" ht="19.5" customHeight="1">
      <c r="A21" s="36">
        <v>20</v>
      </c>
      <c r="B21" s="37" t="s">
        <v>265</v>
      </c>
      <c r="C21" s="38">
        <f>Zad.82!F8</f>
        <v>0</v>
      </c>
      <c r="D21" s="38">
        <f>Zad.82!I8</f>
        <v>0</v>
      </c>
    </row>
    <row r="22" spans="1:4" ht="19.5" customHeight="1">
      <c r="A22" s="36">
        <v>21</v>
      </c>
      <c r="B22" s="37" t="s">
        <v>271</v>
      </c>
      <c r="C22" s="38">
        <f>Zad.85!F6</f>
        <v>0</v>
      </c>
      <c r="D22" s="38">
        <f>Zad.85!I6</f>
        <v>0</v>
      </c>
    </row>
    <row r="23" spans="1:4" ht="19.5" customHeight="1">
      <c r="A23" s="36">
        <v>22</v>
      </c>
      <c r="B23" s="37" t="s">
        <v>273</v>
      </c>
      <c r="C23" s="38">
        <f>Zad.88!F7</f>
        <v>0</v>
      </c>
      <c r="D23" s="38">
        <f>Zad.88!I7</f>
        <v>0</v>
      </c>
    </row>
    <row r="24" spans="1:4" ht="19.5" customHeight="1">
      <c r="A24" s="36">
        <v>23</v>
      </c>
      <c r="B24" s="37" t="s">
        <v>276</v>
      </c>
      <c r="C24" s="38">
        <f>Zad.90!F7</f>
        <v>0</v>
      </c>
      <c r="D24" s="38">
        <f>Zad.90!I7</f>
        <v>0</v>
      </c>
    </row>
    <row r="25" spans="1:4" ht="19.5" customHeight="1">
      <c r="A25" s="36">
        <v>24</v>
      </c>
      <c r="B25" s="37" t="s">
        <v>542</v>
      </c>
      <c r="C25" s="38">
        <f>Zad.95!F9</f>
        <v>0</v>
      </c>
      <c r="D25" s="38">
        <f>Zad.95!I9</f>
        <v>0</v>
      </c>
    </row>
    <row r="26" spans="1:4" ht="29.25" customHeight="1">
      <c r="A26" s="36">
        <v>25</v>
      </c>
      <c r="B26" s="37" t="s">
        <v>543</v>
      </c>
      <c r="C26" s="38">
        <f>Zad.96!F7</f>
        <v>0</v>
      </c>
      <c r="D26" s="38">
        <f>Zad.96!I7</f>
        <v>0</v>
      </c>
    </row>
    <row r="27" spans="1:4" ht="32.25" customHeight="1">
      <c r="A27" s="36">
        <v>26</v>
      </c>
      <c r="B27" s="37" t="s">
        <v>290</v>
      </c>
      <c r="C27" s="38">
        <f>Zad.97!F18</f>
        <v>0</v>
      </c>
      <c r="D27" s="38">
        <f>Zad.97!I18</f>
        <v>0</v>
      </c>
    </row>
    <row r="28" spans="1:4" ht="19.5" customHeight="1">
      <c r="A28" s="36">
        <v>27</v>
      </c>
      <c r="B28" s="37" t="s">
        <v>544</v>
      </c>
      <c r="C28" s="38">
        <f>Zad.102!F12</f>
        <v>0</v>
      </c>
      <c r="D28" s="38">
        <f>Zad.102!I12</f>
        <v>0</v>
      </c>
    </row>
    <row r="29" spans="1:4" ht="19.5" customHeight="1">
      <c r="A29" s="36">
        <v>28</v>
      </c>
      <c r="B29" s="37" t="s">
        <v>545</v>
      </c>
      <c r="C29" s="38">
        <f>Zad.103!F11</f>
        <v>0</v>
      </c>
      <c r="D29" s="38">
        <f>Zad.103!I11</f>
        <v>0</v>
      </c>
    </row>
    <row r="30" spans="1:4" ht="19.5" customHeight="1">
      <c r="A30" s="36">
        <v>29</v>
      </c>
      <c r="B30" s="37" t="s">
        <v>323</v>
      </c>
      <c r="C30" s="38">
        <f>Zad.114!F7</f>
        <v>0</v>
      </c>
      <c r="D30" s="38">
        <f>Zad.114!I7</f>
        <v>0</v>
      </c>
    </row>
    <row r="31" spans="1:4" ht="19.5" customHeight="1">
      <c r="A31" s="36">
        <v>30</v>
      </c>
      <c r="B31" s="37" t="s">
        <v>327</v>
      </c>
      <c r="C31" s="38">
        <f>Zad.115!F6</f>
        <v>0</v>
      </c>
      <c r="D31" s="38">
        <f>Zad.115!I6</f>
        <v>0</v>
      </c>
    </row>
    <row r="32" spans="1:4" ht="19.5" customHeight="1">
      <c r="A32" s="36">
        <v>31</v>
      </c>
      <c r="B32" s="37" t="s">
        <v>330</v>
      </c>
      <c r="C32" s="38">
        <f>'Zad. 120'!F8</f>
        <v>0</v>
      </c>
      <c r="D32" s="38">
        <f>'Zad. 120'!I8</f>
        <v>0</v>
      </c>
    </row>
    <row r="33" spans="1:4" ht="19.5" customHeight="1">
      <c r="A33" s="36">
        <v>32</v>
      </c>
      <c r="B33" s="37" t="s">
        <v>333</v>
      </c>
      <c r="C33" s="38">
        <f>Zad.126!F8</f>
        <v>0</v>
      </c>
      <c r="D33" s="38">
        <f>Zad.126!I8</f>
        <v>0</v>
      </c>
    </row>
    <row r="34" spans="1:4" ht="19.5" customHeight="1">
      <c r="A34" s="36">
        <v>33</v>
      </c>
      <c r="B34" s="37" t="s">
        <v>337</v>
      </c>
      <c r="C34" s="38">
        <f>'Zad. 129'!F9</f>
        <v>0</v>
      </c>
      <c r="D34" s="38">
        <f>'Zad. 129'!I9</f>
        <v>0</v>
      </c>
    </row>
    <row r="35" spans="1:4" ht="19.5" customHeight="1">
      <c r="A35" s="36">
        <v>34</v>
      </c>
      <c r="B35" s="37" t="s">
        <v>345</v>
      </c>
      <c r="C35" s="38">
        <f>Zad.130!F8</f>
        <v>0</v>
      </c>
      <c r="D35" s="38">
        <f>Zad.130!I8</f>
        <v>0</v>
      </c>
    </row>
    <row r="36" spans="1:4" ht="19.5" customHeight="1">
      <c r="A36" s="36">
        <v>35</v>
      </c>
      <c r="B36" s="37" t="s">
        <v>348</v>
      </c>
      <c r="C36" s="38">
        <f>Zad.132!F7</f>
        <v>0</v>
      </c>
      <c r="D36" s="38">
        <f>Zad.132!I7</f>
        <v>0</v>
      </c>
    </row>
    <row r="37" spans="1:4" ht="19.5" customHeight="1">
      <c r="A37" s="36">
        <v>36</v>
      </c>
      <c r="B37" s="37" t="s">
        <v>352</v>
      </c>
      <c r="C37" s="38">
        <f>Zad.133!F7</f>
        <v>0</v>
      </c>
      <c r="D37" s="38">
        <f>Zad.133!I7</f>
        <v>0</v>
      </c>
    </row>
    <row r="38" spans="1:4" ht="19.5" customHeight="1">
      <c r="A38" s="36">
        <v>37</v>
      </c>
      <c r="B38" s="37" t="s">
        <v>549</v>
      </c>
      <c r="C38" s="38">
        <f>Zad.134!F6</f>
        <v>0</v>
      </c>
      <c r="D38" s="38">
        <f>Zad.134!I6</f>
        <v>0</v>
      </c>
    </row>
    <row r="39" spans="1:4" ht="19.5" customHeight="1">
      <c r="A39" s="36">
        <v>38</v>
      </c>
      <c r="B39" s="37" t="s">
        <v>356</v>
      </c>
      <c r="C39" s="38">
        <f>Zad.142!F9</f>
        <v>0</v>
      </c>
      <c r="D39" s="38">
        <f>Zad.142!I9</f>
        <v>0</v>
      </c>
    </row>
    <row r="40" spans="1:4" ht="19.5" customHeight="1">
      <c r="A40" s="36">
        <v>39</v>
      </c>
      <c r="B40" s="37" t="s">
        <v>361</v>
      </c>
      <c r="C40" s="38">
        <f>Zad.144!F8</f>
        <v>0</v>
      </c>
      <c r="D40" s="38">
        <f>Zad.144!I8</f>
        <v>0</v>
      </c>
    </row>
    <row r="41" spans="1:4" ht="19.5" customHeight="1">
      <c r="A41" s="36">
        <v>40</v>
      </c>
      <c r="B41" s="37" t="s">
        <v>368</v>
      </c>
      <c r="C41" s="38">
        <f>Zad.145!F6</f>
        <v>0</v>
      </c>
      <c r="D41" s="38">
        <f>Zad.145!I6</f>
        <v>0</v>
      </c>
    </row>
    <row r="42" spans="1:4" ht="19.5" customHeight="1">
      <c r="A42" s="36">
        <v>41</v>
      </c>
      <c r="B42" s="37" t="s">
        <v>402</v>
      </c>
      <c r="C42" s="38">
        <f>Zad.148!F6</f>
        <v>0</v>
      </c>
      <c r="D42" s="38">
        <f>Zad.148!I6</f>
        <v>0</v>
      </c>
    </row>
    <row r="43" spans="1:4" ht="19.5" customHeight="1">
      <c r="A43" s="36">
        <v>42</v>
      </c>
      <c r="B43" s="37" t="s">
        <v>408</v>
      </c>
      <c r="C43" s="38">
        <f>Zad.150!F9</f>
        <v>0</v>
      </c>
      <c r="D43" s="38">
        <f>Zad.150!I9</f>
        <v>0</v>
      </c>
    </row>
    <row r="44" spans="1:4" ht="19.5" customHeight="1">
      <c r="A44" s="36">
        <v>43</v>
      </c>
      <c r="B44" s="37" t="s">
        <v>413</v>
      </c>
      <c r="C44" s="38">
        <f>Zad.152!F21</f>
        <v>0</v>
      </c>
      <c r="D44" s="38">
        <f>Zad.152!I21</f>
        <v>0</v>
      </c>
    </row>
    <row r="45" spans="1:4" ht="19.5" customHeight="1">
      <c r="A45" s="36">
        <v>44</v>
      </c>
      <c r="B45" s="37" t="s">
        <v>434</v>
      </c>
      <c r="C45" s="38">
        <f>Zad.153!F33</f>
        <v>0</v>
      </c>
      <c r="D45" s="38">
        <f>Zad.153!I33</f>
        <v>0</v>
      </c>
    </row>
    <row r="46" spans="1:4" ht="19.5" customHeight="1">
      <c r="A46" s="36">
        <v>45</v>
      </c>
      <c r="B46" s="37" t="s">
        <v>485</v>
      </c>
      <c r="C46" s="38">
        <f>Zad.154!F6</f>
        <v>0</v>
      </c>
      <c r="D46" s="38">
        <f>Zad.154!I6</f>
        <v>0</v>
      </c>
    </row>
    <row r="47" spans="1:4" ht="19.5" customHeight="1">
      <c r="A47" s="36">
        <v>46</v>
      </c>
      <c r="B47" s="37" t="s">
        <v>487</v>
      </c>
      <c r="C47" s="38">
        <f>Zad.155!F7</f>
        <v>0</v>
      </c>
      <c r="D47" s="38">
        <f>Zad.155!I7</f>
        <v>0</v>
      </c>
    </row>
    <row r="48" spans="1:4" ht="19.5" customHeight="1">
      <c r="A48" s="36">
        <v>47</v>
      </c>
      <c r="B48" s="37" t="s">
        <v>490</v>
      </c>
      <c r="C48" s="38">
        <f>'Zad. 156'!F7</f>
        <v>0</v>
      </c>
      <c r="D48" s="38">
        <f>'Zad. 156'!I7</f>
        <v>0</v>
      </c>
    </row>
    <row r="49" spans="1:4" ht="19.5" customHeight="1">
      <c r="A49" s="36">
        <v>48</v>
      </c>
      <c r="B49" s="37" t="s">
        <v>558</v>
      </c>
      <c r="C49" s="38">
        <f>Zad.157!F23</f>
        <v>0</v>
      </c>
      <c r="D49" s="38">
        <f>Zad.157!I23</f>
        <v>0</v>
      </c>
    </row>
    <row r="50" spans="1:4" ht="19.5" customHeight="1">
      <c r="A50" s="36">
        <v>49</v>
      </c>
      <c r="B50" s="37" t="s">
        <v>510</v>
      </c>
      <c r="C50" s="38">
        <f>'Zad. 158'!F12</f>
        <v>0</v>
      </c>
      <c r="D50" s="38">
        <f>'Zad. 158'!I12</f>
        <v>0</v>
      </c>
    </row>
    <row r="51" spans="1:4" ht="19.5" customHeight="1">
      <c r="A51" s="36">
        <v>50</v>
      </c>
      <c r="B51" s="37" t="s">
        <v>520</v>
      </c>
      <c r="C51" s="38">
        <f>Zad.159!F9</f>
        <v>0</v>
      </c>
      <c r="D51" s="38">
        <f>Zad.159!I9</f>
        <v>0</v>
      </c>
    </row>
    <row r="52" spans="1:4" ht="19.5" customHeight="1">
      <c r="A52" s="36">
        <v>51</v>
      </c>
      <c r="B52" s="37" t="s">
        <v>526</v>
      </c>
      <c r="C52" s="38">
        <f>Zad.160!F6</f>
        <v>0</v>
      </c>
      <c r="D52" s="38">
        <f>Zad.160!I6</f>
        <v>0</v>
      </c>
    </row>
    <row r="53" spans="1:4" ht="19.5" customHeight="1">
      <c r="A53" s="36">
        <v>52</v>
      </c>
      <c r="B53" s="37" t="s">
        <v>529</v>
      </c>
      <c r="C53" s="38">
        <f>Zad.161!F6</f>
        <v>0</v>
      </c>
      <c r="D53" s="38">
        <f>Zad.161!I6</f>
        <v>0</v>
      </c>
    </row>
    <row r="54" spans="1:4" ht="19.5" customHeight="1">
      <c r="A54" s="36">
        <v>53</v>
      </c>
      <c r="B54" s="37" t="s">
        <v>531</v>
      </c>
      <c r="C54" s="38">
        <f>Zad.162!F10</f>
        <v>0</v>
      </c>
      <c r="D54" s="38">
        <f>Zad.162!I10</f>
        <v>0</v>
      </c>
    </row>
    <row r="55" spans="1:4" ht="19.5" customHeight="1">
      <c r="A55" s="36">
        <v>54</v>
      </c>
      <c r="B55" s="37" t="s">
        <v>536</v>
      </c>
      <c r="C55" s="38">
        <f>'Zad. 163'!F7</f>
        <v>0</v>
      </c>
      <c r="D55" s="38">
        <f>'Zad. 163'!I7</f>
        <v>0</v>
      </c>
    </row>
    <row r="56" spans="1:4" s="34" customFormat="1" ht="19.5" customHeight="1">
      <c r="A56" s="36">
        <v>55</v>
      </c>
      <c r="B56" s="37" t="s">
        <v>552</v>
      </c>
      <c r="C56" s="38">
        <f>'zad. 164'!F8</f>
        <v>0</v>
      </c>
      <c r="D56" s="38">
        <f>'zad. 164'!I8</f>
        <v>0</v>
      </c>
    </row>
    <row r="57" spans="1:4" ht="19.5" customHeight="1">
      <c r="B57" s="36" t="s">
        <v>112</v>
      </c>
      <c r="C57" s="38">
        <f>SUM(C2:C56)</f>
        <v>0</v>
      </c>
      <c r="D57" s="38">
        <f>SUM(D2:D56)</f>
        <v>0</v>
      </c>
    </row>
    <row r="58" spans="1:4" ht="27.75" customHeight="1"/>
  </sheetData>
  <pageMargins left="0.25" right="0.25" top="0.75" bottom="0.75" header="0.3" footer="0.3"/>
  <pageSetup paperSize="9" firstPageNumber="0" orientation="portrait" horizontalDpi="300" verticalDpi="300" r:id="rId1"/>
  <headerFooter>
    <oddHeader>&amp;C&amp;"Times New Roman,Normalny"&amp;12&amp;A</oddHeader>
    <oddFooter>&amp;C&amp;"Times New Roman,Normalny"&amp;12Strona &amp;P</oddFooter>
  </headerFooter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7181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56</vt:i4>
      </vt:variant>
      <vt:variant>
        <vt:lpstr>Zakresy nazwane</vt:lpstr>
      </vt:variant>
      <vt:variant>
        <vt:i4>6</vt:i4>
      </vt:variant>
    </vt:vector>
  </HeadingPairs>
  <TitlesOfParts>
    <vt:vector size="62" baseType="lpstr">
      <vt:lpstr>Zad. 10</vt:lpstr>
      <vt:lpstr>zad.14</vt:lpstr>
      <vt:lpstr>Zad.16</vt:lpstr>
      <vt:lpstr>Zad.21</vt:lpstr>
      <vt:lpstr>Zad.25</vt:lpstr>
      <vt:lpstr>Zad.27</vt:lpstr>
      <vt:lpstr>Zad.30</vt:lpstr>
      <vt:lpstr>Zad.36</vt:lpstr>
      <vt:lpstr>Zad.40</vt:lpstr>
      <vt:lpstr>Zad.43</vt:lpstr>
      <vt:lpstr>Zad.45</vt:lpstr>
      <vt:lpstr>Zad. 47</vt:lpstr>
      <vt:lpstr>Zad. 48</vt:lpstr>
      <vt:lpstr>Zad.50</vt:lpstr>
      <vt:lpstr>Zad.56</vt:lpstr>
      <vt:lpstr>Zad. 57</vt:lpstr>
      <vt:lpstr>Zad.59</vt:lpstr>
      <vt:lpstr>Zad.75</vt:lpstr>
      <vt:lpstr>Zad.81</vt:lpstr>
      <vt:lpstr>Zad.82</vt:lpstr>
      <vt:lpstr>Zad.85</vt:lpstr>
      <vt:lpstr>Zad.88</vt:lpstr>
      <vt:lpstr>Zad.90</vt:lpstr>
      <vt:lpstr>Zad.95</vt:lpstr>
      <vt:lpstr>Zad.96</vt:lpstr>
      <vt:lpstr>Zad.97</vt:lpstr>
      <vt:lpstr>Zad.102</vt:lpstr>
      <vt:lpstr>Zad.103</vt:lpstr>
      <vt:lpstr>Zad.114</vt:lpstr>
      <vt:lpstr>Zad.115</vt:lpstr>
      <vt:lpstr>Zad. 120</vt:lpstr>
      <vt:lpstr>Zad.126</vt:lpstr>
      <vt:lpstr>Zad. 129</vt:lpstr>
      <vt:lpstr>Zad.130</vt:lpstr>
      <vt:lpstr>Zad.132</vt:lpstr>
      <vt:lpstr>Zad.133</vt:lpstr>
      <vt:lpstr>Zad.134</vt:lpstr>
      <vt:lpstr>Zad.142</vt:lpstr>
      <vt:lpstr>Zad.144</vt:lpstr>
      <vt:lpstr>Zad.145</vt:lpstr>
      <vt:lpstr>Zad.148</vt:lpstr>
      <vt:lpstr>Zad.150</vt:lpstr>
      <vt:lpstr>Zad.152</vt:lpstr>
      <vt:lpstr>Zad.153</vt:lpstr>
      <vt:lpstr>Zad.154</vt:lpstr>
      <vt:lpstr>Zad.155</vt:lpstr>
      <vt:lpstr>Zad. 156</vt:lpstr>
      <vt:lpstr>Zad.157</vt:lpstr>
      <vt:lpstr>Zad. 158</vt:lpstr>
      <vt:lpstr>Zad.159</vt:lpstr>
      <vt:lpstr>Zad.160</vt:lpstr>
      <vt:lpstr>Zad.161</vt:lpstr>
      <vt:lpstr>Zad.162</vt:lpstr>
      <vt:lpstr>Zad. 163</vt:lpstr>
      <vt:lpstr>zad. 164</vt:lpstr>
      <vt:lpstr>Zestawienie</vt:lpstr>
      <vt:lpstr>Zad.21!Obszar_wydruku</vt:lpstr>
      <vt:lpstr>Zad.43!Obszar_wydruku</vt:lpstr>
      <vt:lpstr>Zad.50!Obszar_wydruku</vt:lpstr>
      <vt:lpstr>Zad.90!Obszar_wydruku</vt:lpstr>
      <vt:lpstr>Zestawienie!Obszar_wydruku</vt:lpstr>
      <vt:lpstr>Zad.21!Print_Area_0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Gabriela GW. Kamińska-Wolak</dc:creator>
  <dc:description/>
  <cp:lastModifiedBy>Aleksandra ASB. Błauciak</cp:lastModifiedBy>
  <cp:revision>299</cp:revision>
  <cp:lastPrinted>2022-04-13T07:41:31Z</cp:lastPrinted>
  <dcterms:created xsi:type="dcterms:W3CDTF">2017-10-11T12:17:44Z</dcterms:created>
  <dcterms:modified xsi:type="dcterms:W3CDTF">2022-04-13T07:41:32Z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