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21_22 leki i sprzęt powtórka\SWZ\"/>
    </mc:Choice>
  </mc:AlternateContent>
  <bookViews>
    <workbookView xWindow="0" yWindow="0" windowWidth="16380" windowHeight="8190" tabRatio="630" firstSheet="8" activeTab="17"/>
  </bookViews>
  <sheets>
    <sheet name="Zadanie nr 5" sheetId="5" r:id="rId1"/>
    <sheet name="Zadanie nr 25" sheetId="25" r:id="rId2"/>
    <sheet name="Zadanie nr 52" sheetId="49" r:id="rId3"/>
    <sheet name="zadanie nr 59" sheetId="54" r:id="rId4"/>
    <sheet name="zadanie 85" sheetId="64" r:id="rId5"/>
    <sheet name="zadanie 88" sheetId="55" r:id="rId6"/>
    <sheet name="zadanie 96" sheetId="56" r:id="rId7"/>
    <sheet name="zadanie 97" sheetId="57" r:id="rId8"/>
    <sheet name="zadanie 129" sheetId="59" r:id="rId9"/>
    <sheet name="zadanie 132" sheetId="60" r:id="rId10"/>
    <sheet name="zadanie 133" sheetId="61" r:id="rId11"/>
    <sheet name="zadanie 134" sheetId="65" r:id="rId12"/>
    <sheet name="zadanie 154" sheetId="62" r:id="rId13"/>
    <sheet name="zadanie 155" sheetId="69" r:id="rId14"/>
    <sheet name="zadanie 156" sheetId="68" r:id="rId15"/>
    <sheet name="zadanie 157" sheetId="67" r:id="rId16"/>
    <sheet name="zadanie 158 " sheetId="66" r:id="rId17"/>
    <sheet name="zadanie 159" sheetId="70" r:id="rId18"/>
    <sheet name="podsumowanie" sheetId="51" state="hidden" r:id="rId19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'Zadanie nr 5'!$A$4:$J$9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1">'Zadanie nr 25'!$A$1:$J$70</definedName>
    <definedName name="_xlnm.Print_Area" localSheetId="0">'Zadanie nr 5'!$A$1:$J$19</definedName>
    <definedName name="_xlnm.Print_Area" localSheetId="2">'Zadanie nr 52'!$A$1:$J$20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5" i="51" l="1"/>
  <c r="F6" i="70"/>
  <c r="I6" i="70" l="1"/>
  <c r="E25" i="51" s="1"/>
  <c r="F9" i="61"/>
  <c r="F6" i="68"/>
  <c r="I68" i="25"/>
  <c r="E9" i="51" s="1"/>
  <c r="F68" i="25"/>
  <c r="D9" i="51" s="1"/>
  <c r="D18" i="51" l="1"/>
  <c r="I6" i="67"/>
  <c r="E23" i="51" s="1"/>
  <c r="F6" i="67"/>
  <c r="D23" i="51" s="1"/>
  <c r="D21" i="51"/>
  <c r="D22" i="51"/>
  <c r="F5" i="69"/>
  <c r="I5" i="69"/>
  <c r="E21" i="51" s="1"/>
  <c r="I6" i="68"/>
  <c r="E22" i="51" s="1"/>
  <c r="I12" i="66" l="1"/>
  <c r="E24" i="51" s="1"/>
  <c r="F12" i="66"/>
  <c r="D24" i="51" s="1"/>
  <c r="I16" i="49"/>
  <c r="E10" i="51" s="1"/>
  <c r="F6" i="65"/>
  <c r="D19" i="51" s="1"/>
  <c r="I6" i="64"/>
  <c r="E12" i="51" s="1"/>
  <c r="F6" i="64" l="1"/>
  <c r="D12" i="51" s="1"/>
  <c r="F16" i="49"/>
  <c r="D10" i="51" s="1"/>
  <c r="I6" i="65"/>
  <c r="E19" i="51" s="1"/>
  <c r="I5" i="62" l="1"/>
  <c r="E20" i="51" s="1"/>
  <c r="F7" i="60"/>
  <c r="D17" i="51" s="1"/>
  <c r="I7" i="56"/>
  <c r="E14" i="51" s="1"/>
  <c r="F7" i="55"/>
  <c r="D13" i="51" s="1"/>
  <c r="I7" i="54"/>
  <c r="E11" i="51" s="1"/>
  <c r="I7" i="60" l="1"/>
  <c r="E17" i="51" s="1"/>
  <c r="F18" i="57"/>
  <c r="D15" i="51" s="1"/>
  <c r="F7" i="56"/>
  <c r="D14" i="51" s="1"/>
  <c r="I9" i="59"/>
  <c r="E16" i="51" s="1"/>
  <c r="F9" i="59"/>
  <c r="D16" i="51" s="1"/>
  <c r="F5" i="62"/>
  <c r="D20" i="51" s="1"/>
  <c r="I18" i="57"/>
  <c r="E15" i="51" s="1"/>
  <c r="I7" i="55"/>
  <c r="E13" i="51" s="1"/>
  <c r="F7" i="54"/>
  <c r="D11" i="51" s="1"/>
  <c r="I9" i="61" l="1"/>
  <c r="E18" i="51" s="1"/>
  <c r="I10" i="5" l="1"/>
  <c r="E8" i="51" s="1"/>
  <c r="E26" i="51" s="1"/>
  <c r="F10" i="5"/>
  <c r="D8" i="51" s="1"/>
  <c r="D26" i="51" s="1"/>
</calcChain>
</file>

<file path=xl/sharedStrings.xml><?xml version="1.0" encoding="utf-8"?>
<sst xmlns="http://schemas.openxmlformats.org/spreadsheetml/2006/main" count="602" uniqueCount="252">
  <si>
    <t>Załącznik nr 9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</si>
  <si>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</si>
  <si>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</si>
  <si>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</si>
  <si>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</si>
  <si>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</si>
  <si>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</si>
  <si>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</si>
  <si>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</si>
  <si>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</si>
  <si>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</si>
  <si>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porcja po 60 tabl.</t>
  </si>
  <si>
    <t>butelka po 100ml</t>
  </si>
  <si>
    <t>porcja po 28 tabl.</t>
  </si>
  <si>
    <t>op.=10amp</t>
  </si>
  <si>
    <t>op. 10ml</t>
  </si>
  <si>
    <t>porcja po 1 fiol</t>
  </si>
  <si>
    <t>szt.</t>
  </si>
  <si>
    <t>1 szt.</t>
  </si>
  <si>
    <t>op=10fiol.</t>
  </si>
  <si>
    <t>1 fiol</t>
  </si>
  <si>
    <t>porcja po 500ml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</si>
  <si>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</si>
  <si>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</si>
  <si>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</si>
  <si>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</si>
  <si>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</si>
  <si>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5 - Nadroparinum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</si>
  <si>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</si>
  <si>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</si>
  <si>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</si>
  <si>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</si>
  <si>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</si>
  <si>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</si>
  <si>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</si>
  <si>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</si>
  <si>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Podpis osoby/osób upoważnionej</t>
  </si>
  <si>
    <t>…………………………………………….</t>
  </si>
  <si>
    <t>……………………………….</t>
  </si>
  <si>
    <t>porcja po 200ml</t>
  </si>
  <si>
    <t>op=10szt</t>
  </si>
  <si>
    <t>Razem</t>
  </si>
  <si>
    <t>op=10amp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</si>
  <si>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</si>
  <si>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</si>
  <si>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</si>
  <si>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szt.</t>
  </si>
  <si>
    <t>Aprepitant 125+80+80mg</t>
  </si>
  <si>
    <t>Op= 3 kaps</t>
  </si>
  <si>
    <t xml:space="preserve">Argipressinum 40j.m. inj. </t>
  </si>
  <si>
    <t>op=5amp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</si>
  <si>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</si>
  <si>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 xml:space="preserve">Calcium chloratum inj 10 ml 95-100mg/ml zamiennie z Calcium gluconatum 95-100mg/ml </t>
  </si>
  <si>
    <t>Caspofunginum 50mg inj. Poz 7-8 muszą pochodzć od hjednego producenta</t>
  </si>
  <si>
    <t>Caspofunginum 70mg inj.  Poz 7-8 muszą pochodzć od hjednego producenta</t>
  </si>
  <si>
    <t>Clatribine 10mg/10ml fiol</t>
  </si>
  <si>
    <t xml:space="preserve">porcja po 1 fiol. </t>
  </si>
  <si>
    <t xml:space="preserve">Cyclosporinum 50mg kaps </t>
  </si>
  <si>
    <t>porcja po 50kaps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</si>
  <si>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</si>
  <si>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</si>
  <si>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</si>
  <si>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</si>
  <si>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</si>
  <si>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</si>
  <si>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</si>
  <si>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Emulsja  200mg/ml Soiae oleum raffinatum</t>
  </si>
  <si>
    <t>Emulsja MCT/LCT  20% do żywienia pozajelitowego</t>
  </si>
  <si>
    <t>butelka 250ml</t>
  </si>
  <si>
    <t>butelka po 500ml</t>
  </si>
  <si>
    <t>Gancyklovir 500mg inj. Fiol</t>
  </si>
  <si>
    <t xml:space="preserve">porcja po 5 fiol. </t>
  </si>
  <si>
    <t xml:space="preserve">Protrombinum multiplex humanum 500j. </t>
  </si>
  <si>
    <t xml:space="preserve">zestaw proszek + rozp. </t>
  </si>
  <si>
    <t>Fibrynogenum 1g proszek do sporz r-ru do wstrzyk</t>
  </si>
  <si>
    <t>Chlorheksydyna 20% roztwór</t>
  </si>
  <si>
    <t>op=500g lub ml</t>
  </si>
  <si>
    <t xml:space="preserve">Hialuran sodu 0,24%. karbomer, glicerol i składnik lipidowy (trójglicerydy o średniej długości łańcucha). Nie zawiera substancji konserwujący i buforów </t>
  </si>
  <si>
    <t>Lamivudine 100mg tabl</t>
  </si>
  <si>
    <t>Landiololum hydrochloridum 300 mg inj.</t>
  </si>
  <si>
    <t>Levosimendan 2,5mg /ml  koncentrat do infuzji</t>
  </si>
  <si>
    <t>op=5ml</t>
  </si>
  <si>
    <t>Linagliptinum 5mg tabl</t>
  </si>
  <si>
    <t xml:space="preserve">Lithum carbonicum 250mg </t>
  </si>
  <si>
    <t>porcja po 60tabl</t>
  </si>
  <si>
    <t>Nacl 3% do nebulizacji x 30 szt</t>
  </si>
  <si>
    <t>op=30amp</t>
  </si>
  <si>
    <t>Norepinephrinum 4mg/4ml inj, 4ml, wymagany produkt do przechowywania w temperaturze pokojowej.</t>
  </si>
  <si>
    <t>Norepinephrinum 1mg/1ml inj,, 1ml</t>
  </si>
  <si>
    <t xml:space="preserve">Nalbufina 10mg/ml, 10mg/ml ; 2ml roztw. Do strzyk. </t>
  </si>
  <si>
    <t xml:space="preserve">Mannitol 15%worek </t>
  </si>
  <si>
    <t>250ml</t>
  </si>
  <si>
    <t>Maść z tormentiolem z A+E</t>
  </si>
  <si>
    <t>tuba</t>
  </si>
  <si>
    <t xml:space="preserve">Naldemedine 0,2mg </t>
  </si>
  <si>
    <t>tabl x 28 szt</t>
  </si>
  <si>
    <t>Ornitinum 5g/10ml koncentrat do inf.</t>
  </si>
  <si>
    <t>Ornitinum 3g granulat</t>
  </si>
  <si>
    <t xml:space="preserve">porcja po 5 torebek 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</si>
  <si>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</si>
  <si>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</si>
  <si>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</si>
  <si>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</si>
  <si>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</si>
  <si>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>Preparat stosowany w kompletnym żywieniu pozajelitowym jako uzupełnienie zapotrzebowania na witaminy rozpuszczalne w tłuszczach wskazany dla pacjentów powyżej 11 roku życia</t>
  </si>
  <si>
    <t>Dożylny płyn podawany w celu pokrycia zapotrzebowania na witaminy rozpuszczalne w wodzie podczas żywienia pozajelitowego dla dorosłych i dzieci powyżej 10 kg</t>
  </si>
  <si>
    <t>porcja po 10ml w fiol. po 10 szt.</t>
  </si>
  <si>
    <t>Preparaty do odżywiania pozajelitowego. W składzie zawierający same aminokwasy w ilości 85g/l, zawartość azotu 13,5g/l.</t>
  </si>
  <si>
    <t>op=500ml</t>
  </si>
  <si>
    <t>Puder płynny 140g</t>
  </si>
  <si>
    <t>op=140g</t>
  </si>
  <si>
    <t>Resonium A Proszek 1,42g Na +15g lub równoważny</t>
  </si>
  <si>
    <t>op=454g</t>
  </si>
  <si>
    <t>Retinol krople do oczu.</t>
  </si>
  <si>
    <t>op=10ml</t>
  </si>
  <si>
    <t>Ropivacainum 10mg/ml a 10 ml</t>
  </si>
  <si>
    <t>op. 5amp</t>
  </si>
  <si>
    <t>Ropivacainum 5mg/ml a 10 ml</t>
  </si>
  <si>
    <t>Ropivacainum 2mg/ml a 100 ml</t>
  </si>
  <si>
    <t>porcja po 5 worków</t>
  </si>
  <si>
    <t>Roztwór 10% aminokwasów dla pacjentów z ciężką niewydolnością wątroby oraz z zagrażającą lub stwierdzoną encefalopatią wątrobową, do żywienia pozajelitowego. Osmolarność 875mOsmol/l, wartość kaloryczna 1675kJ/l.</t>
  </si>
  <si>
    <t>Roztwór 10% aminokwasów dla pacjentów typu Aminoplasmal lub równoważny</t>
  </si>
  <si>
    <t>Roztwór do infuzji z zawartością aminokwasów dla osób z niewydolnością nerek 0,1g/ml</t>
  </si>
  <si>
    <t>porcja po 250ml</t>
  </si>
  <si>
    <t>Roztwór do płukania jamy ustnej 0,074% dickofenku w postaci kwasu</t>
  </si>
  <si>
    <t>Sildenafil 50mg tabl</t>
  </si>
  <si>
    <t>op=4tabl.</t>
  </si>
  <si>
    <t xml:space="preserve">Thiaminum hydrochloridum  inj B1 50mg/2ml  </t>
  </si>
  <si>
    <t>op. 10amp</t>
  </si>
  <si>
    <t xml:space="preserve">Vit D3 krople 20000IU/ml , 10 ml </t>
  </si>
  <si>
    <t>Preparat typu Juvit multi 10ml</t>
  </si>
  <si>
    <t>Valganciclovir 450mg</t>
  </si>
  <si>
    <t>Woryconazolum 200mg proszek do r-r do infuzji</t>
  </si>
  <si>
    <t>Woryconazolum 200mg tabl</t>
  </si>
  <si>
    <t>porcja po 20 tabl</t>
  </si>
  <si>
    <t>……………………</t>
  </si>
  <si>
    <t>…………………..</t>
  </si>
  <si>
    <t>szt</t>
  </si>
  <si>
    <t>Zadanie nr 52 - Butelki do receptury</t>
  </si>
  <si>
    <t>Producent/Model</t>
  </si>
  <si>
    <t>Butelka 10 ml z kroplomierzem sterylna</t>
  </si>
  <si>
    <t>Butelka  20 ml z korkiem sterylna</t>
  </si>
  <si>
    <t>Butelka  125 ml z korkiem sterylna</t>
  </si>
  <si>
    <t>Butelka szklana 200-250 ml z korkiem sterylna</t>
  </si>
  <si>
    <t>Etykiety „Trucizna”  100szt</t>
  </si>
  <si>
    <t>Etykieta „zmieszać przed użyciem” 100szt.</t>
  </si>
  <si>
    <t>Etykiety na krople oczne pomarańczowe samoprzylepne 100szt</t>
  </si>
  <si>
    <t>Etykiety pomarańczowe samoprzylepne 100szt.</t>
  </si>
  <si>
    <t>Podkładki pergaminowe śr. 100 mm x 500 szt.</t>
  </si>
  <si>
    <t>Pudełko na maść zakręcane</t>
  </si>
  <si>
    <t>porcja po 1szt z gwintem o poj 100ml lub 85g</t>
  </si>
  <si>
    <t>L.p.</t>
  </si>
  <si>
    <t>Przedmiot zamówienia</t>
  </si>
  <si>
    <t>wartość netto</t>
  </si>
  <si>
    <t>wartość brutto</t>
  </si>
  <si>
    <t>netto euro</t>
  </si>
  <si>
    <t>Zadanie nr 25 - Leki  OAIiT</t>
  </si>
  <si>
    <t>Zadanie nr: 59 - Strzykawki do gazometrii.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</si>
  <si>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</si>
  <si>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</si>
  <si>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</si>
  <si>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 129 - Odczynniki i testy, probówki</t>
  </si>
  <si>
    <t>Zadanie nr 132 - Parawany na kółkach</t>
  </si>
  <si>
    <t>Zadanie nr 133 - Akcesoria rehabilitacyjne</t>
  </si>
  <si>
    <t>Zadanie nr 154 Kable do elektrod BTL 5000</t>
  </si>
  <si>
    <t>Załącznik Nr: 9</t>
  </si>
  <si>
    <t>Producent/Model/Nr katalogowy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</si>
  <si>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</si>
  <si>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</si>
  <si>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Cena jednostkowa netto</t>
  </si>
  <si>
    <t>Wartość netto</t>
  </si>
  <si>
    <t>Cena jednostkowa brutto</t>
  </si>
  <si>
    <t>Wartość brutto</t>
  </si>
  <si>
    <t>Biodegradowalny syntetyczny opatrunek 4cm x 8cm, do zabiegów chirurgii endoskopowej zatok przynosowych(FESS), czas wchłaniania 7-10 dni</t>
  </si>
  <si>
    <t>op=8szt</t>
  </si>
  <si>
    <t>Zadanie nr: 96 -   Karty chipowe do monitora hemodynamicznego Lidco Rapid</t>
  </si>
  <si>
    <t>ilość</t>
  </si>
  <si>
    <t>Karty chipowe mikroprocesorowe (zgodne z ISO 7816-1) identyfikacji pacjenta do zapisu danych demograficznych- do monitora hemodynamicznego Lidco Rapid</t>
  </si>
  <si>
    <t>Jednostka</t>
  </si>
  <si>
    <t>Wartość Netto</t>
  </si>
  <si>
    <t>Przewód EKG 3- odprowadzeniowy</t>
  </si>
  <si>
    <t>Odprowadzenia do kabla 3-odprowadzeniowego</t>
  </si>
  <si>
    <t>Mankiet do pomiaru Ciśnienia 23-33 cm</t>
  </si>
  <si>
    <t>Mankiet do pomiaru ciśnienia 31-40 cm</t>
  </si>
  <si>
    <t>Rurka łącząca mankiet z kardiomonitorem</t>
  </si>
  <si>
    <t>Czujnik saturacji dla dorosłych</t>
  </si>
  <si>
    <t>Przedłużacz do czujnika saturacji</t>
  </si>
  <si>
    <t>Sonda temperatury naskórnej</t>
  </si>
  <si>
    <t xml:space="preserve">Pułapka wodna do analizatora gazowego </t>
  </si>
  <si>
    <t>Op=10 szt.</t>
  </si>
  <si>
    <t>Linia próbkowania do analizatora gazowego</t>
  </si>
  <si>
    <t>Op=50 szt</t>
  </si>
  <si>
    <t>Czujnik przepływu</t>
  </si>
  <si>
    <t>Rurka łącząca czujnik przpływu z aparatem 1,5 m</t>
  </si>
  <si>
    <t>Rurka łącząca przepływu z aparatem  2 m</t>
  </si>
  <si>
    <r>
      <rPr>
        <sz val="11"/>
        <color rgb="FF000000"/>
        <rFont val="Arial"/>
        <family val="2"/>
        <charset val="238"/>
      </rPr>
      <t xml:space="preserve">Wszystkie pozycje kompatybilne z kardiomonitorem </t>
    </r>
    <r>
      <rPr>
        <b/>
        <sz val="11"/>
        <color rgb="FF000000"/>
        <rFont val="Calibri"/>
        <family val="2"/>
        <charset val="238"/>
      </rPr>
      <t>kardiomonitora BleaseSirius firmy Spacelabs Medical USA</t>
    </r>
  </si>
  <si>
    <t>Producent/Nazwa handlowa/Numer katalogowy</t>
  </si>
  <si>
    <t>Cytofix - utrwalacz cytologiczny</t>
  </si>
  <si>
    <t>Test Shimera  ( paski ) x 100 szt.</t>
  </si>
  <si>
    <t>op=100 szt.</t>
  </si>
  <si>
    <t>Szkiełka podstawowe z miejscem na opis typu super forst</t>
  </si>
  <si>
    <t>op=50szt.</t>
  </si>
  <si>
    <t>Paski fluoresceinowe</t>
  </si>
  <si>
    <t>op. 100szt</t>
  </si>
  <si>
    <t>Załacznik nr 9</t>
  </si>
  <si>
    <t>Cena jednostkowa [zł] netto</t>
  </si>
  <si>
    <t>Parawan ścienny teleskopowy: długość ramienia min.1200mm max2000mm, zasłona: 1800x2000mm w kolorze: biały niebieski zielony do wyboru przy zakupie.</t>
  </si>
  <si>
    <t>Parawan stojący 1-skrzydłowy 1900mm x 1900mm, stelaż malowany proszkowo w kolorze białym, podstawa 2 kółka i nóżka, kolor zasłony: niebieski.</t>
  </si>
  <si>
    <t xml:space="preserve">Gumy do ćwiczeń oporowych, wymienne, do urządzenia Pragma, z końcówkami do zamontowania, długość 85cm (+/-5cm) kolory: szara 8szt., czarna 8szt., zielona 8szt.,  </t>
  </si>
  <si>
    <t>Podwieszka dwustawowa z pokryciem  skórzanym</t>
  </si>
  <si>
    <t>Kable do eletrod do urządzenia BTL5000</t>
  </si>
  <si>
    <t>kpl</t>
  </si>
  <si>
    <t>Zadanie nr: 85 - Opaska 2</t>
  </si>
  <si>
    <t>Opaska uciskowa jednorazowego użytku kolor jasnozielony ( seledynowy ) szerokość 10 cm dł.10m</t>
  </si>
  <si>
    <t>Zadanie nr 134 – Osłonki na zęby</t>
  </si>
  <si>
    <t>Silikonowe lub innego miękkiego tworzywa nakładki na zęby dla dorosłych, sterylne lub mikrobiologicznie czyste</t>
  </si>
  <si>
    <t>Zadanie nr 134 osłonki na zęby</t>
  </si>
  <si>
    <t>euro brutto</t>
  </si>
  <si>
    <t>op= 500ml</t>
  </si>
  <si>
    <t xml:space="preserve">Policresulen 90mg </t>
  </si>
  <si>
    <t>Globuki 6 szt.</t>
  </si>
  <si>
    <t>Cyclopentolate 1%</t>
  </si>
  <si>
    <t>porcja po 5 ml</t>
  </si>
  <si>
    <t xml:space="preserve">Półwałek rehabilitacyjny 60x10cm </t>
  </si>
  <si>
    <t>Poduszka rehabilitacyjna z otworem pod głowę</t>
  </si>
  <si>
    <t>Zadanie nr 158 pieluchy dla dorosłych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</si>
  <si>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"dzienne", rozmiar XL
(obwód 130-170 cm), chłonność nie mniej niż  2600g</t>
  </si>
  <si>
    <t>op. a30 szt.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</si>
  <si>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"dzienne", rozmiar L
(obwód 100-150 lub 110-150 cm), chłonność nie mniej niż  2200g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</si>
  <si>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 rozmiar M
(obwód 75-110 cm), chłonność nie mniej niż 2000g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</si>
  <si>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 o zwiększonej chłonności "nocne" rozmiar L (obwód 100-150 lub 110-150 cm), chłonność nie mniej niż  2800g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</si>
  <si>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 o zwiększonej chłonności "nocne" rozmiar M (obwód 75-110 cm), chłonność nie mniej niż 2600g</t>
  </si>
  <si>
    <t>Pielucha anatomiczna w rozmiarze 28-35x50-64cm  chłonności 1100-1200 gram lub mililitrów</t>
  </si>
  <si>
    <t>Podkład chłonny 90x60 cm</t>
  </si>
  <si>
    <t>op= 30szt.</t>
  </si>
  <si>
    <t>Serweta z nitką radiacyjną 4 warstwy 8x17 nitek sterylna</t>
  </si>
  <si>
    <t>Zadanie 157 Cewnik Swana-Ganza</t>
  </si>
  <si>
    <r>
      <rPr>
        <sz val="11"/>
        <color rgb="FF000000"/>
        <rFont val="Calibri"/>
        <family val="2"/>
        <charset val="238"/>
      </rPr>
      <t xml:space="preserve">
</t>
    </r>
    <r>
      <rPr>
        <sz val="12"/>
        <color rgb="FF000000"/>
        <rFont val="Calibri"/>
        <family val="1"/>
        <charset val="238"/>
        <scheme val="minor"/>
      </rPr>
      <t xml:space="preserve"> </t>
    </r>
    <r>
      <rPr>
        <sz val="10"/>
        <color rgb="FF000000"/>
        <rFont val="Calibri"/>
        <family val="1"/>
        <charset val="238"/>
        <scheme val="minor"/>
      </rPr>
      <t>Standardowy cewnik Swana-Ganza do pomiaru metodą termodylucji Kompatybilny z kablem Nihon Cohden K962 wraz czujnikiem</t>
    </r>
    <r>
      <rPr>
        <sz val="12"/>
        <color rgb="FF000000"/>
        <rFont val="Calibri"/>
        <family val="2"/>
        <charset val="238"/>
      </rPr>
      <t xml:space="preserve"> </t>
    </r>
    <r>
      <rPr>
        <sz val="10"/>
        <color rgb="FF000000"/>
        <rFont val="Calibri"/>
        <family val="2"/>
        <charset val="238"/>
      </rPr>
      <t xml:space="preserve">kompatybilnym z Edwardsem [NKD-ED/93528] 
</t>
    </r>
  </si>
  <si>
    <t>Op=5 szt.</t>
  </si>
  <si>
    <r>
      <rPr>
        <sz val="11"/>
        <color rgb="FF000000"/>
        <rFont val="Calibri"/>
        <family val="2"/>
        <charset val="238"/>
      </rPr>
      <t xml:space="preserve">
</t>
    </r>
    <r>
      <rPr>
        <sz val="12"/>
        <color rgb="FF000000"/>
        <rFont val="Calibri"/>
        <family val="1"/>
        <charset val="238"/>
        <scheme val="minor"/>
      </rPr>
      <t xml:space="preserve"> </t>
    </r>
    <r>
      <rPr>
        <sz val="10"/>
        <color rgb="FF000000"/>
        <rFont val="Calibri"/>
        <family val="1"/>
        <charset val="238"/>
        <scheme val="minor"/>
      </rPr>
      <t xml:space="preserve">Osłona przepływowa iniektatu CO-Set+ 
</t>
    </r>
  </si>
  <si>
    <t>Op=8 szt.</t>
  </si>
  <si>
    <t>Zadanie nr 156 Zestaw wielorazowy do odciągania mleka.</t>
  </si>
  <si>
    <r>
      <rPr>
        <sz val="11"/>
        <color rgb="FF000000"/>
        <rFont val="Calibri"/>
        <family val="2"/>
        <charset val="238"/>
      </rPr>
      <t xml:space="preserve">Zestaw do odciągania mleka:
</t>
    </r>
    <r>
      <rPr>
        <sz val="12"/>
        <color rgb="FF000000"/>
        <rFont val="Calibri;Calibri"/>
        <family val="2"/>
        <charset val="1"/>
      </rPr>
      <t xml:space="preserve"> 
</t>
    </r>
    <r>
      <rPr>
        <sz val="11.5"/>
        <color rgb="FF000000"/>
        <rFont val="Calibri;Calibri"/>
        <family val="2"/>
        <charset val="1"/>
      </rPr>
      <t xml:space="preserve">1. Osłonka na lejek 
2. Lejek 3D z silikonu medycznego 
3. </t>
    </r>
    <r>
      <rPr>
        <sz val="11.5"/>
        <color rgb="FF000000"/>
        <rFont val="Calibri;Calibri"/>
        <family val="2"/>
        <charset val="238"/>
      </rPr>
      <t>Osłonka do lejka 3</t>
    </r>
    <r>
      <rPr>
        <sz val="11.5"/>
        <color rgb="FF000000"/>
        <rFont val="Calibri;Calibri"/>
        <family val="2"/>
        <charset val="1"/>
      </rPr>
      <t xml:space="preserve">D </t>
    </r>
    <r>
      <rPr>
        <sz val="11.5"/>
        <color rgb="FF000000"/>
        <rFont val="Calibri;Calibri"/>
        <family val="2"/>
        <charset val="238"/>
      </rPr>
      <t xml:space="preserve">– ażurowa 
</t>
    </r>
    <r>
      <rPr>
        <sz val="11.5"/>
        <color rgb="FF000000"/>
        <rFont val="Calibri;Calibri"/>
        <family val="2"/>
        <charset val="1"/>
      </rPr>
      <t xml:space="preserve">4. Korpus 
5. Silikonowa membrana 
6. Nakrętka 
7. Zaworek antyzwrotny 2 szt 
8. Adaptor </t>
    </r>
    <r>
      <rPr>
        <sz val="11.5"/>
        <color rgb="FF000000"/>
        <rFont val="Calibri;Calibri"/>
        <family val="2"/>
        <charset val="238"/>
      </rPr>
      <t xml:space="preserve">– możliwość wkręcenia wąskiej lub szerokiej </t>
    </r>
    <r>
      <rPr>
        <sz val="11.5"/>
        <color rgb="FF000000"/>
        <rFont val="Calibri;Calibri"/>
        <family val="2"/>
        <charset val="1"/>
      </rPr>
      <t xml:space="preserve">butelki 
9. Butelka 150 ml 
10. Silikonowa rurka z </t>
    </r>
    <r>
      <rPr>
        <sz val="11.5"/>
        <color rgb="FF000000"/>
        <rFont val="Calibri;Calibri"/>
        <family val="2"/>
        <charset val="238"/>
      </rPr>
      <t>łącznikie</t>
    </r>
    <r>
      <rPr>
        <sz val="11.5"/>
        <color rgb="FF000000"/>
        <rFont val="Calibri;Calibri"/>
        <family val="2"/>
        <charset val="1"/>
      </rPr>
      <t xml:space="preserve">m </t>
    </r>
    <r>
      <rPr>
        <sz val="11.5"/>
        <color rgb="FF000000"/>
        <rFont val="Calibri;Calibri"/>
        <family val="2"/>
        <charset val="238"/>
      </rPr>
      <t xml:space="preserve">– łączy </t>
    </r>
    <r>
      <rPr>
        <sz val="11.5"/>
        <color rgb="FF000000"/>
        <rFont val="Calibri;Calibri"/>
        <family val="2"/>
        <charset val="1"/>
      </rPr>
      <t xml:space="preserve">lejek z silnikiem laktatora 
</t>
    </r>
    <r>
      <rPr>
        <sz val="11.5"/>
        <color rgb="FF000000"/>
        <rFont val="Calibri;Calibri"/>
        <family val="2"/>
        <charset val="238"/>
      </rPr>
      <t xml:space="preserve">Opis: Ażurowa osłona lejka 3D umożliwia kontrolę siły nacisku na brodawkę, co wzmacnia jego skuteczność i pozwala uniknąć bólu. Równomierny, delikatny ucisk stymuluje wydzielanie się prolaktyny – hormonu odpowiedzialnego za produkcję mleka, powodując szybki i naturalny wypływ </t>
    </r>
    <r>
      <rPr>
        <sz val="11.5"/>
        <color rgb="FF000000"/>
        <rFont val="Calibri;Calibri"/>
        <family val="2"/>
        <charset val="1"/>
      </rPr>
      <t xml:space="preserve">pokarmu 
</t>
    </r>
    <r>
      <rPr>
        <sz val="11.5"/>
        <color rgb="FF000000"/>
        <rFont val="Calibri;Calibri"/>
        <family val="2"/>
        <charset val="238"/>
      </rPr>
      <t xml:space="preserve">Sterylizować </t>
    </r>
    <r>
      <rPr>
        <sz val="11.5"/>
        <color rgb="FF000000"/>
        <rFont val="Calibri;Calibri"/>
        <family val="2"/>
        <charset val="1"/>
      </rPr>
      <t>w autoklawie w temp. 121</t>
    </r>
    <r>
      <rPr>
        <sz val="11.5"/>
        <color rgb="FF000000"/>
        <rFont val="Calibri"/>
        <family val="1"/>
        <charset val="1"/>
        <scheme val="minor"/>
      </rPr>
      <t>º</t>
    </r>
    <r>
      <rPr>
        <sz val="11.5"/>
        <color rgb="FF000000"/>
        <rFont val="Calibri;Calibri"/>
        <family val="2"/>
        <charset val="1"/>
      </rPr>
      <t xml:space="preserve">C w czasie 20 min </t>
    </r>
  </si>
  <si>
    <t>kpl.</t>
  </si>
  <si>
    <r>
      <rPr>
        <sz val="11"/>
        <color rgb="FF000000"/>
        <rFont val="Calibri"/>
        <family val="2"/>
        <charset val="238"/>
      </rPr>
      <t xml:space="preserve">Silikonowe osłonki brodawki piersi. Opis: 
</t>
    </r>
    <r>
      <rPr>
        <sz val="12"/>
        <color rgb="FF000000"/>
        <rFont val="Symbol;Symbol"/>
        <charset val="1"/>
      </rPr>
      <t xml:space="preserve"> 
</t>
    </r>
    <r>
      <rPr>
        <sz val="12"/>
        <color rgb="FF000000"/>
        <rFont val="Calibri"/>
        <family val="2"/>
        <charset val="1"/>
      </rPr>
      <t xml:space="preserve">miękkie i delikatne, mają wyprofilowany kształt ,imitują brodawkę sutkową, bezzapachowe i bezsmakowe. Produkt wolny od bisfenolu A, możliwość wyparzania wodą. Rosmiar: S i M/L do wyboru przy zakupie.  </t>
    </r>
  </si>
  <si>
    <t>Zadanie nr 155 Czujnik do pomiaru ciśnienia wewnątrzczaszkowego.</t>
  </si>
  <si>
    <t>Czujnik śródmiąższowy ( parynchemalny) do pomiaru ciśnienia wewnątrzczaszkowego, produkt sterylny jednorazowy. W komplecie zestaw rypu drul/bolt do implantacji. Tytanowa obudowa czujnika-kompatybilność z rezonansem magnetycznym. Brak konieczności kalibracji przed użyciem. Kompatybilny z posiadanym wyposarzeniem monitorów pacjenta- modułem zerowania NPS2 firmy Raumedic.</t>
  </si>
  <si>
    <t>Zadanie 159 Akcesoria do Mcgraph MAC</t>
  </si>
  <si>
    <t xml:space="preserve">Łyżka jednorazowa powlekana polimerem optycznym kompatybilna z urządzeniem Mcgraph MAC rozmiar 3 i 4 do wyboru przy zakupie </t>
  </si>
  <si>
    <t>op. 50 szt</t>
  </si>
  <si>
    <t>Bateria 250minut do Mcgraph MAC.</t>
  </si>
  <si>
    <t>ZOZ/DZP/PN/21/22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</si>
</sst>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#,##0.00\ [$€-1]"/>
    <numFmt numFmtId="168" formatCode="#,##0.00\ &quot;zł&quot;"/>
  </numFmts>
  <fonts count="34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FF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Times New Roman"/>
      <family val="1"/>
      <charset val="238"/>
    </font>
    <font>
      <i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sz val="8"/>
      <name val="Arial"/>
      <family val="2"/>
      <charset val="238"/>
    </font>
    <font>
      <sz val="11"/>
      <color rgb="FF333333"/>
      <name val="Arial"/>
      <family val="2"/>
      <charset val="238"/>
    </font>
    <font>
      <sz val="10"/>
      <name val="Arial CE"/>
      <family val="4"/>
      <charset val="238"/>
    </font>
    <font>
      <b/>
      <sz val="11"/>
      <color rgb="FF000000"/>
      <name val="Calibri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Calibri"/>
      <family val="1"/>
      <charset val="238"/>
      <scheme val="minor"/>
    </font>
    <font>
      <sz val="10"/>
      <color rgb="FF000000"/>
      <name val="Calibri"/>
      <family val="1"/>
      <charset val="238"/>
      <scheme val="minor"/>
    </font>
    <font>
      <sz val="12"/>
      <color rgb="FF000000"/>
      <name val="Calibri"/>
      <family val="2"/>
      <charset val="238"/>
    </font>
    <font>
      <sz val="12"/>
      <color rgb="FF000000"/>
      <name val="Calibri;Calibri"/>
      <family val="2"/>
      <charset val="1"/>
    </font>
    <font>
      <sz val="11.5"/>
      <color rgb="FF000000"/>
      <name val="Calibri;Calibri"/>
      <family val="2"/>
      <charset val="1"/>
    </font>
    <font>
      <sz val="11.5"/>
      <color rgb="FF000000"/>
      <name val="Calibri;Calibri"/>
      <family val="2"/>
      <charset val="238"/>
    </font>
    <font>
      <sz val="11.5"/>
      <color rgb="FF000000"/>
      <name val="Calibri"/>
      <family val="1"/>
      <charset val="1"/>
      <scheme val="minor"/>
    </font>
    <font>
      <sz val="12"/>
      <color rgb="FF000000"/>
      <name val="Symbol;Symbol"/>
      <charset val="1"/>
    </font>
    <font>
      <sz val="12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4">
    <xf numFmtId="0" fontId="0" fillId="0" borderId="0"/>
    <xf numFmtId="9" fontId="24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9" fillId="0" borderId="0" applyBorder="0" applyProtection="0"/>
    <xf numFmtId="0" fontId="1" fillId="0" borderId="0"/>
    <xf numFmtId="0" fontId="1" fillId="0" borderId="0"/>
  </cellStyleXfs>
  <cellXfs count="124">
    <xf numFmtId="0" fontId="0" fillId="0" borderId="0" xfId="0"/>
    <xf numFmtId="0" fontId="1" fillId="0" borderId="0" xfId="2" applyFont="1" applyBorder="1"/>
    <xf numFmtId="0" fontId="1" fillId="0" borderId="0" xfId="2" applyFont="1" applyBorder="1" applyAlignment="1">
      <alignment wrapText="1"/>
    </xf>
    <xf numFmtId="164" fontId="0" fillId="0" borderId="0" xfId="9" applyFont="1" applyBorder="1" applyAlignment="1" applyProtection="1"/>
    <xf numFmtId="0" fontId="1" fillId="0" borderId="0" xfId="2" applyFont="1"/>
    <xf numFmtId="0" fontId="1" fillId="0" borderId="0" xfId="2"/>
    <xf numFmtId="0" fontId="6" fillId="0" borderId="0" xfId="5" applyFont="1" applyAlignment="1">
      <alignment vertical="center" wrapTex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9" fontId="0" fillId="0" borderId="0" xfId="6" applyFont="1" applyBorder="1" applyAlignment="1" applyProtection="1"/>
    <xf numFmtId="0" fontId="1" fillId="2" borderId="0" xfId="2" applyFont="1" applyFill="1" applyBorder="1"/>
    <xf numFmtId="0" fontId="8" fillId="0" borderId="0" xfId="2" applyFont="1"/>
    <xf numFmtId="0" fontId="11" fillId="0" borderId="0" xfId="2" applyFont="1"/>
    <xf numFmtId="0" fontId="11" fillId="0" borderId="2" xfId="2" applyFont="1" applyBorder="1" applyAlignment="1">
      <alignment horizontal="center"/>
    </xf>
    <xf numFmtId="166" fontId="1" fillId="0" borderId="3" xfId="2" applyNumberFormat="1" applyFont="1" applyBorder="1"/>
    <xf numFmtId="0" fontId="1" fillId="0" borderId="4" xfId="2" applyFont="1" applyBorder="1"/>
    <xf numFmtId="0" fontId="1" fillId="0" borderId="6" xfId="2" applyFont="1" applyBorder="1"/>
    <xf numFmtId="0" fontId="1" fillId="0" borderId="0" xfId="2" applyAlignment="1">
      <alignment wrapText="1"/>
    </xf>
    <xf numFmtId="0" fontId="14" fillId="0" borderId="0" xfId="2" applyFont="1"/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/>
    <xf numFmtId="2" fontId="1" fillId="0" borderId="0" xfId="2" applyNumberFormat="1" applyFont="1" applyBorder="1" applyAlignment="1"/>
    <xf numFmtId="0" fontId="11" fillId="0" borderId="2" xfId="2" applyFont="1" applyBorder="1"/>
    <xf numFmtId="10" fontId="11" fillId="0" borderId="1" xfId="2" applyNumberFormat="1" applyFont="1" applyBorder="1" applyAlignment="1" applyProtection="1"/>
    <xf numFmtId="0" fontId="11" fillId="0" borderId="1" xfId="2" applyFont="1" applyBorder="1"/>
    <xf numFmtId="2" fontId="12" fillId="0" borderId="0" xfId="2" applyNumberFormat="1" applyFont="1" applyBorder="1"/>
    <xf numFmtId="0" fontId="1" fillId="2" borderId="0" xfId="2" applyFont="1" applyFill="1"/>
    <xf numFmtId="0" fontId="8" fillId="3" borderId="9" xfId="11" applyFont="1" applyFill="1" applyBorder="1" applyAlignment="1" applyProtection="1">
      <alignment horizontal="center" vertical="center" wrapText="1"/>
    </xf>
    <xf numFmtId="0" fontId="1" fillId="0" borderId="1" xfId="2" applyFont="1" applyBorder="1"/>
    <xf numFmtId="0" fontId="1" fillId="0" borderId="10" xfId="2" applyFont="1" applyBorder="1"/>
    <xf numFmtId="0" fontId="1" fillId="0" borderId="11" xfId="2" applyFont="1" applyBorder="1"/>
    <xf numFmtId="0" fontId="11" fillId="0" borderId="11" xfId="2" applyFont="1" applyBorder="1"/>
    <xf numFmtId="0" fontId="17" fillId="0" borderId="0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/>
    </xf>
    <xf numFmtId="164" fontId="11" fillId="0" borderId="1" xfId="9" applyFont="1" applyBorder="1" applyAlignment="1" applyProtection="1"/>
    <xf numFmtId="0" fontId="1" fillId="0" borderId="7" xfId="2" applyFont="1" applyBorder="1" applyAlignment="1">
      <alignment horizontal="center"/>
    </xf>
    <xf numFmtId="0" fontId="1" fillId="0" borderId="2" xfId="2" applyFont="1" applyBorder="1"/>
    <xf numFmtId="164" fontId="11" fillId="2" borderId="3" xfId="9" applyFont="1" applyFill="1" applyBorder="1" applyAlignment="1" applyProtection="1"/>
    <xf numFmtId="10" fontId="11" fillId="0" borderId="2" xfId="2" applyNumberFormat="1" applyFont="1" applyBorder="1" applyAlignment="1" applyProtection="1"/>
    <xf numFmtId="0" fontId="11" fillId="0" borderId="1" xfId="2" applyFont="1" applyBorder="1" applyAlignment="1">
      <alignment horizontal="center"/>
    </xf>
    <xf numFmtId="0" fontId="1" fillId="0" borderId="5" xfId="2" applyFont="1" applyBorder="1"/>
    <xf numFmtId="164" fontId="11" fillId="0" borderId="11" xfId="2" applyNumberFormat="1" applyFont="1" applyBorder="1"/>
    <xf numFmtId="166" fontId="1" fillId="0" borderId="11" xfId="2" applyNumberFormat="1" applyFont="1" applyBorder="1"/>
    <xf numFmtId="0" fontId="1" fillId="0" borderId="13" xfId="2" applyFont="1" applyBorder="1"/>
    <xf numFmtId="0" fontId="16" fillId="0" borderId="0" xfId="2" applyFont="1" applyBorder="1"/>
    <xf numFmtId="0" fontId="1" fillId="0" borderId="0" xfId="2" applyFont="1" applyAlignment="1">
      <alignment horizontal="right"/>
    </xf>
    <xf numFmtId="0" fontId="8" fillId="3" borderId="1" xfId="11" applyFont="1" applyFill="1" applyBorder="1" applyAlignment="1" applyProtection="1">
      <alignment horizontal="center" vertical="center" wrapText="1"/>
    </xf>
    <xf numFmtId="0" fontId="6" fillId="0" borderId="0" xfId="2" applyFont="1"/>
    <xf numFmtId="0" fontId="19" fillId="0" borderId="0" xfId="2" applyFont="1"/>
    <xf numFmtId="0" fontId="20" fillId="0" borderId="0" xfId="2" applyFont="1"/>
    <xf numFmtId="10" fontId="11" fillId="2" borderId="1" xfId="2" applyNumberFormat="1" applyFont="1" applyFill="1" applyBorder="1" applyAlignment="1" applyProtection="1">
      <alignment horizontal="right"/>
    </xf>
    <xf numFmtId="0" fontId="1" fillId="0" borderId="1" xfId="2" applyBorder="1"/>
    <xf numFmtId="0" fontId="18" fillId="0" borderId="0" xfId="2" applyFont="1" applyBorder="1" applyAlignment="1">
      <alignment horizontal="justify"/>
    </xf>
    <xf numFmtId="0" fontId="0" fillId="0" borderId="0" xfId="2" applyFont="1"/>
    <xf numFmtId="0" fontId="19" fillId="0" borderId="0" xfId="2" applyFont="1" applyBorder="1"/>
    <xf numFmtId="164" fontId="19" fillId="0" borderId="0" xfId="9" applyFont="1" applyBorder="1" applyAlignment="1" applyProtection="1"/>
    <xf numFmtId="0" fontId="21" fillId="0" borderId="0" xfId="2" applyFont="1"/>
    <xf numFmtId="2" fontId="13" fillId="0" borderId="2" xfId="2" applyNumberFormat="1" applyFont="1" applyBorder="1" applyAlignment="1">
      <alignment horizontal="center" vertical="center" wrapText="1"/>
    </xf>
    <xf numFmtId="0" fontId="5" fillId="0" borderId="0" xfId="2" applyFont="1"/>
    <xf numFmtId="166" fontId="1" fillId="0" borderId="1" xfId="2" applyNumberFormat="1" applyBorder="1"/>
    <xf numFmtId="0" fontId="0" fillId="0" borderId="1" xfId="0" applyBorder="1"/>
    <xf numFmtId="0" fontId="0" fillId="0" borderId="0" xfId="0" applyAlignment="1">
      <alignment wrapText="1"/>
    </xf>
    <xf numFmtId="0" fontId="16" fillId="2" borderId="0" xfId="2" applyFont="1" applyFill="1"/>
    <xf numFmtId="0" fontId="11" fillId="2" borderId="1" xfId="4" applyFont="1" applyFill="1" applyBorder="1" applyAlignment="1">
      <alignment horizontal="center" wrapText="1"/>
    </xf>
    <xf numFmtId="166" fontId="11" fillId="2" borderId="1" xfId="4" applyNumberFormat="1" applyFont="1" applyFill="1" applyBorder="1" applyAlignment="1">
      <alignment horizontal="center" wrapText="1"/>
    </xf>
    <xf numFmtId="0" fontId="11" fillId="2" borderId="1" xfId="4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center" wrapText="1"/>
    </xf>
    <xf numFmtId="0" fontId="8" fillId="2" borderId="1" xfId="4" applyFont="1" applyFill="1" applyBorder="1" applyAlignment="1">
      <alignment horizontal="center" wrapText="1"/>
    </xf>
    <xf numFmtId="166" fontId="0" fillId="2" borderId="1" xfId="4" applyNumberFormat="1" applyFont="1" applyFill="1" applyBorder="1" applyAlignment="1">
      <alignment horizontal="center" wrapText="1"/>
    </xf>
    <xf numFmtId="10" fontId="0" fillId="2" borderId="1" xfId="4" applyNumberFormat="1" applyFont="1" applyFill="1" applyBorder="1" applyAlignment="1">
      <alignment horizontal="center" wrapText="1"/>
    </xf>
    <xf numFmtId="0" fontId="0" fillId="2" borderId="1" xfId="4" applyFont="1" applyFill="1" applyBorder="1" applyAlignment="1">
      <alignment horizontal="center" vertical="center" wrapText="1"/>
    </xf>
    <xf numFmtId="0" fontId="0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10" fontId="0" fillId="2" borderId="0" xfId="4" applyNumberFormat="1" applyFont="1" applyFill="1" applyBorder="1" applyAlignment="1">
      <alignment horizontal="center" wrapText="1"/>
    </xf>
    <xf numFmtId="0" fontId="0" fillId="2" borderId="0" xfId="4" applyFont="1" applyFill="1" applyBorder="1" applyAlignment="1">
      <alignment horizontal="center" vertical="center" wrapText="1"/>
    </xf>
    <xf numFmtId="0" fontId="23" fillId="0" borderId="1" xfId="2" applyFont="1" applyBorder="1" applyAlignment="1">
      <alignment horizontal="center" vertical="center" wrapText="1"/>
    </xf>
    <xf numFmtId="166" fontId="1" fillId="0" borderId="0" xfId="2" applyNumberFormat="1"/>
    <xf numFmtId="0" fontId="13" fillId="2" borderId="1" xfId="13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9" fontId="0" fillId="0" borderId="1" xfId="1" applyFont="1" applyBorder="1"/>
    <xf numFmtId="168" fontId="0" fillId="0" borderId="1" xfId="0" applyNumberFormat="1" applyBorder="1"/>
    <xf numFmtId="0" fontId="0" fillId="0" borderId="0" xfId="0"/>
    <xf numFmtId="0" fontId="0" fillId="0" borderId="1" xfId="0" applyBorder="1"/>
    <xf numFmtId="44" fontId="0" fillId="0" borderId="1" xfId="0" applyNumberFormat="1" applyBorder="1"/>
    <xf numFmtId="0" fontId="5" fillId="5" borderId="1" xfId="0" applyFont="1" applyFill="1" applyBorder="1"/>
    <xf numFmtId="0" fontId="0" fillId="6" borderId="1" xfId="0" applyFill="1" applyBorder="1" applyAlignment="1"/>
    <xf numFmtId="0" fontId="0" fillId="6" borderId="1" xfId="0" applyFill="1" applyBorder="1"/>
    <xf numFmtId="0" fontId="23" fillId="0" borderId="1" xfId="2" applyFont="1" applyBorder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1" xfId="0" applyFill="1" applyBorder="1"/>
    <xf numFmtId="0" fontId="1" fillId="0" borderId="1" xfId="2" applyBorder="1" applyAlignment="1"/>
    <xf numFmtId="168" fontId="1" fillId="0" borderId="1" xfId="2" applyNumberFormat="1" applyBorder="1"/>
    <xf numFmtId="0" fontId="0" fillId="0" borderId="0" xfId="0"/>
    <xf numFmtId="0" fontId="0" fillId="0" borderId="2" xfId="0" applyBorder="1" applyAlignment="1">
      <alignment wrapText="1"/>
    </xf>
    <xf numFmtId="10" fontId="11" fillId="2" borderId="2" xfId="2" applyNumberFormat="1" applyFont="1" applyFill="1" applyBorder="1" applyAlignment="1" applyProtection="1">
      <alignment horizontal="right"/>
    </xf>
    <xf numFmtId="0" fontId="10" fillId="0" borderId="4" xfId="2" applyFont="1" applyBorder="1" applyAlignment="1">
      <alignment vertical="center" wrapText="1"/>
    </xf>
    <xf numFmtId="0" fontId="10" fillId="0" borderId="15" xfId="2" applyFont="1" applyBorder="1" applyAlignment="1">
      <alignment vertical="center" wrapText="1"/>
    </xf>
    <xf numFmtId="10" fontId="11" fillId="2" borderId="8" xfId="2" applyNumberFormat="1" applyFont="1" applyFill="1" applyBorder="1" applyAlignment="1" applyProtection="1">
      <alignment horizontal="right"/>
    </xf>
    <xf numFmtId="0" fontId="13" fillId="0" borderId="1" xfId="2" applyFont="1" applyBorder="1" applyAlignment="1">
      <alignment horizontal="center" vertical="center" wrapText="1"/>
    </xf>
    <xf numFmtId="2" fontId="13" fillId="0" borderId="1" xfId="2" applyNumberFormat="1" applyFont="1" applyBorder="1" applyAlignment="1">
      <alignment horizontal="center" vertical="center" wrapText="1"/>
    </xf>
    <xf numFmtId="166" fontId="13" fillId="0" borderId="1" xfId="2" applyNumberFormat="1" applyFont="1" applyBorder="1" applyAlignment="1">
      <alignment horizontal="center" vertical="center" wrapText="1"/>
    </xf>
    <xf numFmtId="164" fontId="1" fillId="2" borderId="1" xfId="2" applyNumberFormat="1" applyFont="1" applyFill="1" applyBorder="1" applyAlignment="1">
      <alignment horizontal="right"/>
    </xf>
    <xf numFmtId="0" fontId="22" fillId="0" borderId="1" xfId="2" applyFont="1" applyBorder="1" applyAlignment="1">
      <alignment horizontal="center" vertical="center"/>
    </xf>
    <xf numFmtId="0" fontId="19" fillId="0" borderId="1" xfId="2" applyFont="1" applyBorder="1"/>
    <xf numFmtId="0" fontId="13" fillId="0" borderId="7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166" fontId="13" fillId="0" borderId="2" xfId="2" applyNumberFormat="1" applyFont="1" applyBorder="1" applyAlignment="1">
      <alignment horizontal="center" vertical="center" wrapText="1"/>
    </xf>
    <xf numFmtId="0" fontId="13" fillId="0" borderId="12" xfId="2" applyFont="1" applyBorder="1" applyAlignment="1">
      <alignment horizontal="center" vertical="center" wrapText="1"/>
    </xf>
    <xf numFmtId="0" fontId="22" fillId="0" borderId="15" xfId="2" applyFont="1" applyBorder="1" applyAlignment="1">
      <alignment vertical="center"/>
    </xf>
    <xf numFmtId="0" fontId="19" fillId="0" borderId="15" xfId="2" applyFont="1" applyBorder="1"/>
    <xf numFmtId="0" fontId="19" fillId="0" borderId="16" xfId="2" applyFont="1" applyBorder="1"/>
    <xf numFmtId="0" fontId="19" fillId="0" borderId="8" xfId="2" applyFont="1" applyBorder="1"/>
    <xf numFmtId="0" fontId="19" fillId="0" borderId="17" xfId="2" applyFont="1" applyBorder="1"/>
    <xf numFmtId="166" fontId="19" fillId="0" borderId="8" xfId="2" applyNumberFormat="1" applyFont="1" applyBorder="1"/>
    <xf numFmtId="0" fontId="1" fillId="0" borderId="1" xfId="2" applyBorder="1" applyAlignment="1">
      <alignment wrapText="1"/>
    </xf>
    <xf numFmtId="0" fontId="1" fillId="0" borderId="14" xfId="2" applyBorder="1"/>
    <xf numFmtId="167" fontId="1" fillId="0" borderId="14" xfId="2" applyNumberFormat="1" applyBorder="1"/>
    <xf numFmtId="0" fontId="8" fillId="2" borderId="0" xfId="2" applyFont="1" applyFill="1" applyBorder="1" applyAlignment="1">
      <alignment horizontal="left"/>
    </xf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>
      <alignment horizontal="center"/>
    </xf>
    <xf numFmtId="0" fontId="0" fillId="0" borderId="0" xfId="0"/>
  </cellXfs>
  <cellStyles count="14">
    <cellStyle name="Excel Built-in Normal" xfId="13"/>
    <cellStyle name="Excel_BuiltIn_Tekst objaśnienia 1" xfId="12"/>
    <cellStyle name="Excel_BuiltIn_Tekst objaśnienia 2" xfId="11"/>
    <cellStyle name="Normalny" xfId="0" builtinId="0"/>
    <cellStyle name="Normalny 2" xfId="2"/>
    <cellStyle name="Normalny 3" xfId="3"/>
    <cellStyle name="Normalny_Arkusz1" xfId="4"/>
    <cellStyle name="Normalny_Zeszyt1" xfId="5"/>
    <cellStyle name="Procentowy" xfId="1" builtinId="5"/>
    <cellStyle name="Procentowy 2" xfId="6"/>
    <cellStyle name="Styl 1" xfId="7"/>
    <cellStyle name="Tekst objaśnienia 2" xfId="8"/>
    <cellStyle name="Walutowy 2" xfId="9"/>
    <cellStyle name="Walutowy 3" xf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9"/>
  <sheetViews>
    <sheetView zoomScale="110" zoomScaleNormal="110" workbookViewId="0">
      <selection activeCell="J19" sqref="A1:J19"/>
    </sheetView>
  </sheetViews>
  <sheetFormatPr defaultColWidth="8.5703125" defaultRowHeight="15"/>
  <cols>
    <col min="1" max="1" width="4.42578125" style="4" customWidth="1"/>
    <col min="2" max="2" width="28.5703125" style="4" customWidth="1"/>
    <col min="3" max="3" width="17.85546875" style="4" customWidth="1"/>
    <col min="4" max="4" width="8.5703125" style="4"/>
    <col min="5" max="5" width="12.140625" style="4" customWidth="1"/>
    <col min="6" max="6" width="14.28515625" style="4" customWidth="1"/>
    <col min="7" max="7" width="8.7109375" style="4" customWidth="1"/>
    <col min="8" max="8" width="12.28515625" style="4" customWidth="1"/>
    <col min="9" max="9" width="13.42578125" style="4" customWidth="1"/>
    <col min="10" max="10" width="10.28515625" style="4" customWidth="1"/>
    <col min="11" max="255" width="8.5703125" style="4"/>
    <col min="256" max="256" width="8.5703125" style="5"/>
    <col min="257" max="257" width="4.42578125" style="5" customWidth="1"/>
    <col min="258" max="258" width="28.5703125" style="5" customWidth="1"/>
    <col min="259" max="259" width="17.85546875" style="5" customWidth="1"/>
    <col min="260" max="260" width="8.5703125" style="5"/>
    <col min="261" max="261" width="12.140625" style="5" customWidth="1"/>
    <col min="262" max="262" width="14.28515625" style="5" customWidth="1"/>
    <col min="263" max="263" width="8.7109375" style="5" customWidth="1"/>
    <col min="264" max="264" width="12.28515625" style="5" customWidth="1"/>
    <col min="265" max="265" width="13.42578125" style="5" customWidth="1"/>
    <col min="266" max="266" width="10.28515625" style="5" customWidth="1"/>
    <col min="267" max="512" width="8.5703125" style="5"/>
    <col min="513" max="513" width="4.42578125" style="5" customWidth="1"/>
    <col min="514" max="514" width="28.5703125" style="5" customWidth="1"/>
    <col min="515" max="515" width="17.85546875" style="5" customWidth="1"/>
    <col min="516" max="516" width="8.5703125" style="5"/>
    <col min="517" max="517" width="12.140625" style="5" customWidth="1"/>
    <col min="518" max="518" width="14.28515625" style="5" customWidth="1"/>
    <col min="519" max="519" width="8.7109375" style="5" customWidth="1"/>
    <col min="520" max="520" width="12.28515625" style="5" customWidth="1"/>
    <col min="521" max="521" width="13.42578125" style="5" customWidth="1"/>
    <col min="522" max="522" width="10.28515625" style="5" customWidth="1"/>
    <col min="523" max="768" width="8.5703125" style="5"/>
    <col min="769" max="769" width="4.42578125" style="5" customWidth="1"/>
    <col min="770" max="770" width="28.5703125" style="5" customWidth="1"/>
    <col min="771" max="771" width="17.85546875" style="5" customWidth="1"/>
    <col min="772" max="772" width="8.5703125" style="5"/>
    <col min="773" max="773" width="12.140625" style="5" customWidth="1"/>
    <col min="774" max="774" width="14.28515625" style="5" customWidth="1"/>
    <col min="775" max="775" width="8.7109375" style="5" customWidth="1"/>
    <col min="776" max="776" width="12.28515625" style="5" customWidth="1"/>
    <col min="777" max="777" width="13.42578125" style="5" customWidth="1"/>
    <col min="778" max="778" width="10.28515625" style="5" customWidth="1"/>
    <col min="779" max="1023" width="8.5703125" style="5"/>
    <col min="1024" max="1024" width="11.5703125" customWidth="1"/>
  </cols>
  <sheetData>
    <row r="1" spans="1:1024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4">
      <c r="A2" s="1"/>
      <c r="B2" s="1"/>
      <c r="C2" s="3"/>
      <c r="D2" s="3"/>
      <c r="E2" s="3"/>
      <c r="F2" s="3"/>
      <c r="G2" s="9"/>
      <c r="H2" s="3"/>
      <c r="I2" s="1"/>
      <c r="J2" s="1"/>
    </row>
    <row r="3" spans="1:1024">
      <c r="A3" s="1"/>
      <c r="B3" s="1"/>
      <c r="C3" s="1"/>
      <c r="D3" s="3"/>
      <c r="E3" s="3"/>
      <c r="F3" s="3"/>
      <c r="G3" s="3"/>
      <c r="H3" s="9"/>
      <c r="I3" s="3"/>
      <c r="J3" s="1"/>
    </row>
    <row r="4" spans="1:1024" s="26" customFormat="1" ht="12.75" customHeight="1">
      <c r="A4" s="120" t="s">
        <v>27</v>
      </c>
      <c r="B4" s="120"/>
      <c r="C4" s="120"/>
      <c r="D4" s="120"/>
      <c r="E4" s="120"/>
      <c r="F4" s="120"/>
      <c r="G4" s="120"/>
      <c r="H4" s="120"/>
      <c r="I4" s="120"/>
      <c r="J4" s="120"/>
      <c r="AMJ4"/>
    </row>
    <row r="5" spans="1:1024" s="11" customFormat="1" ht="39" thickBot="1">
      <c r="A5" s="27" t="s">
        <v>1</v>
      </c>
      <c r="B5" s="27" t="s">
        <v>2</v>
      </c>
      <c r="C5" s="27" t="s">
        <v>3</v>
      </c>
      <c r="D5" s="27" t="s">
        <v>4</v>
      </c>
      <c r="E5" s="27" t="s">
        <v>5</v>
      </c>
      <c r="F5" s="27" t="s">
        <v>6</v>
      </c>
      <c r="G5" s="27" t="s">
        <v>7</v>
      </c>
      <c r="H5" s="27" t="s">
        <v>8</v>
      </c>
      <c r="I5" s="27" t="s">
        <v>9</v>
      </c>
      <c r="J5" s="27" t="s">
        <v>10</v>
      </c>
      <c r="AMJ5"/>
    </row>
    <row r="6" spans="1:1024" ht="15.75" thickBot="1">
      <c r="A6" s="35">
        <v>1</v>
      </c>
      <c r="B6" s="36" t="s">
        <v>28</v>
      </c>
      <c r="C6" s="22" t="s">
        <v>29</v>
      </c>
      <c r="D6" s="13">
        <v>3500</v>
      </c>
      <c r="E6" s="90"/>
      <c r="F6" s="37"/>
      <c r="G6" s="38"/>
      <c r="H6" s="36"/>
      <c r="I6" s="14"/>
      <c r="J6" s="15"/>
    </row>
    <row r="7" spans="1:1024" ht="15.75" thickBot="1">
      <c r="A7" s="33">
        <v>2</v>
      </c>
      <c r="B7" s="28" t="s">
        <v>30</v>
      </c>
      <c r="C7" s="24" t="s">
        <v>31</v>
      </c>
      <c r="D7" s="39">
        <v>11300</v>
      </c>
      <c r="E7" s="90"/>
      <c r="F7" s="37"/>
      <c r="G7" s="38"/>
      <c r="H7" s="40"/>
      <c r="I7" s="14"/>
      <c r="J7" s="16"/>
    </row>
    <row r="8" spans="1:1024" ht="15.75" thickBot="1">
      <c r="A8" s="33">
        <v>3</v>
      </c>
      <c r="B8" s="28" t="s">
        <v>32</v>
      </c>
      <c r="C8" s="24" t="s">
        <v>33</v>
      </c>
      <c r="D8" s="39">
        <v>4500</v>
      </c>
      <c r="E8" s="90"/>
      <c r="F8" s="37"/>
      <c r="G8" s="38"/>
      <c r="H8" s="40"/>
      <c r="I8" s="14"/>
      <c r="J8" s="16"/>
    </row>
    <row r="9" spans="1:1024">
      <c r="A9" s="33">
        <v>4</v>
      </c>
      <c r="B9" s="28" t="s">
        <v>34</v>
      </c>
      <c r="C9" s="24" t="s">
        <v>35</v>
      </c>
      <c r="D9" s="39">
        <v>1000</v>
      </c>
      <c r="E9" s="90"/>
      <c r="F9" s="37"/>
      <c r="G9" s="38"/>
      <c r="H9" s="40"/>
      <c r="I9" s="14"/>
      <c r="J9" s="16"/>
      <c r="K9" s="1"/>
    </row>
    <row r="10" spans="1:1024" ht="21.75" customHeight="1" thickBot="1">
      <c r="A10" s="29"/>
      <c r="B10" s="31" t="s">
        <v>22</v>
      </c>
      <c r="C10" s="30"/>
      <c r="D10" s="31"/>
      <c r="E10" s="31"/>
      <c r="F10" s="41">
        <f>SUM(F6:F9)</f>
        <v>0</v>
      </c>
      <c r="G10" s="31"/>
      <c r="H10" s="30"/>
      <c r="I10" s="42">
        <f>SUM(I6:I9)</f>
        <v>0</v>
      </c>
      <c r="J10" s="43"/>
    </row>
    <row r="12" spans="1:1024" s="1" customFormat="1">
      <c r="B12" s="44"/>
      <c r="AMJ12"/>
    </row>
    <row r="13" spans="1:1024">
      <c r="A13" s="45"/>
    </row>
    <row r="18" spans="1:1024" s="5" customFormat="1" ht="15.75" customHeight="1">
      <c r="A18" s="18"/>
      <c r="B18" s="19" t="s">
        <v>23</v>
      </c>
      <c r="C18" s="20"/>
      <c r="D18" s="20"/>
      <c r="E18" s="20"/>
      <c r="F18" s="121" t="s">
        <v>24</v>
      </c>
      <c r="G18" s="121"/>
      <c r="H18" s="121"/>
      <c r="I18" s="20"/>
      <c r="J18" s="4"/>
      <c r="IU18" s="4"/>
      <c r="AMJ18"/>
    </row>
    <row r="19" spans="1:1024" s="5" customFormat="1">
      <c r="A19" s="4"/>
      <c r="B19" s="32" t="s">
        <v>25</v>
      </c>
      <c r="C19" s="2"/>
      <c r="D19" s="1"/>
      <c r="E19" s="25"/>
      <c r="F19" s="122" t="s">
        <v>26</v>
      </c>
      <c r="G19" s="122"/>
      <c r="H19" s="122"/>
      <c r="I19" s="21"/>
      <c r="J19" s="4"/>
      <c r="IU19" s="4"/>
      <c r="AMJ19"/>
    </row>
  </sheetData>
  <mergeCells count="3">
    <mergeCell ref="A4:J4"/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scale="73" fitToHeight="0" orientation="portrait" horizontalDpi="300" verticalDpi="300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70"/>
  <sheetViews>
    <sheetView zoomScale="110" zoomScaleNormal="110" workbookViewId="0">
      <selection activeCell="J71" sqref="A1:J71"/>
    </sheetView>
  </sheetViews>
  <sheetFormatPr defaultColWidth="10.5703125" defaultRowHeight="15"/>
  <cols>
    <col min="1" max="1" width="3.28515625" style="5" customWidth="1"/>
    <col min="2" max="2" width="40" style="5" customWidth="1"/>
    <col min="3" max="3" width="22.85546875" style="5" customWidth="1"/>
    <col min="4" max="4" width="9.42578125" style="5" customWidth="1"/>
    <col min="5" max="5" width="12.28515625" style="5" customWidth="1"/>
    <col min="6" max="6" width="14.140625" style="5" customWidth="1"/>
    <col min="7" max="7" width="10.5703125" style="5"/>
    <col min="8" max="8" width="12.5703125" style="5" customWidth="1"/>
    <col min="9" max="9" width="15.5703125" style="5" customWidth="1"/>
    <col min="10" max="10" width="26.140625" style="5" customWidth="1"/>
    <col min="11" max="256" width="10.5703125" style="5"/>
    <col min="257" max="257" width="3.28515625" style="5" customWidth="1"/>
    <col min="258" max="258" width="40" style="5" customWidth="1"/>
    <col min="259" max="259" width="22.85546875" style="5" customWidth="1"/>
    <col min="260" max="260" width="9.42578125" style="5" customWidth="1"/>
    <col min="261" max="261" width="12.28515625" style="5" customWidth="1"/>
    <col min="262" max="263" width="10.5703125" style="5"/>
    <col min="264" max="264" width="12.5703125" style="5" customWidth="1"/>
    <col min="265" max="265" width="12" style="5" customWidth="1"/>
    <col min="266" max="512" width="10.5703125" style="5"/>
    <col min="513" max="513" width="3.28515625" style="5" customWidth="1"/>
    <col min="514" max="514" width="40" style="5" customWidth="1"/>
    <col min="515" max="515" width="22.85546875" style="5" customWidth="1"/>
    <col min="516" max="516" width="9.42578125" style="5" customWidth="1"/>
    <col min="517" max="517" width="12.28515625" style="5" customWidth="1"/>
    <col min="518" max="519" width="10.5703125" style="5"/>
    <col min="520" max="520" width="12.5703125" style="5" customWidth="1"/>
    <col min="521" max="521" width="12" style="5" customWidth="1"/>
    <col min="522" max="768" width="10.5703125" style="5"/>
    <col min="769" max="769" width="3.28515625" style="5" customWidth="1"/>
    <col min="770" max="770" width="40" style="5" customWidth="1"/>
    <col min="771" max="771" width="22.85546875" style="5" customWidth="1"/>
    <col min="772" max="772" width="9.42578125" style="5" customWidth="1"/>
    <col min="773" max="773" width="12.28515625" style="5" customWidth="1"/>
    <col min="774" max="775" width="10.5703125" style="5"/>
    <col min="776" max="776" width="12.5703125" style="5" customWidth="1"/>
    <col min="777" max="777" width="12" style="5" customWidth="1"/>
    <col min="778" max="1022" width="10.5703125" style="5"/>
  </cols>
  <sheetData>
    <row r="1" spans="1:1024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4" s="4" customFormat="1">
      <c r="A2" s="54"/>
      <c r="B2" s="55"/>
      <c r="C2" s="55"/>
      <c r="D2" s="55"/>
      <c r="E2" s="55"/>
      <c r="F2" s="55"/>
      <c r="G2" s="5"/>
      <c r="H2" s="5"/>
      <c r="I2" s="54"/>
      <c r="J2" s="5"/>
      <c r="AMI2"/>
      <c r="AMJ2"/>
    </row>
    <row r="3" spans="1:1024" s="10" customFormat="1">
      <c r="A3" s="56" t="s">
        <v>43</v>
      </c>
      <c r="B3" s="53"/>
      <c r="C3" s="53"/>
      <c r="D3" s="53"/>
      <c r="E3" s="53"/>
      <c r="F3" s="53"/>
      <c r="G3" s="53"/>
      <c r="H3" s="53"/>
      <c r="I3" s="53"/>
      <c r="J3" s="53"/>
      <c r="AMI3"/>
      <c r="AMJ3"/>
    </row>
    <row r="4" spans="1:1024" s="11" customFormat="1" ht="39" thickBot="1">
      <c r="A4" s="27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7" t="s">
        <v>8</v>
      </c>
      <c r="I4" s="27" t="s">
        <v>9</v>
      </c>
      <c r="J4" s="27" t="s">
        <v>10</v>
      </c>
      <c r="AMI4"/>
      <c r="AMJ4"/>
    </row>
    <row r="5" spans="1:1024" s="11" customFormat="1" ht="45">
      <c r="A5" s="107">
        <v>1</v>
      </c>
      <c r="B5" s="96" t="s">
        <v>44</v>
      </c>
      <c r="C5" s="96" t="s">
        <v>20</v>
      </c>
      <c r="D5" s="96">
        <v>3</v>
      </c>
      <c r="E5" s="96"/>
      <c r="F5" s="108"/>
      <c r="G5" s="97"/>
      <c r="H5" s="57"/>
      <c r="I5" s="109"/>
      <c r="J5" s="98"/>
      <c r="AMI5"/>
      <c r="AMJ5"/>
    </row>
    <row r="6" spans="1:1024" ht="45.75" thickBot="1">
      <c r="A6" s="110">
        <v>2</v>
      </c>
      <c r="B6" s="80" t="s">
        <v>45</v>
      </c>
      <c r="C6" s="80" t="s">
        <v>46</v>
      </c>
      <c r="D6" s="80">
        <v>3</v>
      </c>
      <c r="E6" s="80"/>
      <c r="F6" s="101"/>
      <c r="G6" s="50"/>
      <c r="H6" s="102"/>
      <c r="I6" s="103"/>
      <c r="J6" s="99"/>
    </row>
    <row r="7" spans="1:1024">
      <c r="A7" s="107">
        <v>3</v>
      </c>
      <c r="B7" s="80" t="s">
        <v>47</v>
      </c>
      <c r="C7" s="80" t="s">
        <v>48</v>
      </c>
      <c r="D7" s="80">
        <v>10</v>
      </c>
      <c r="E7" s="80"/>
      <c r="F7" s="101"/>
      <c r="G7" s="50"/>
      <c r="H7" s="102"/>
      <c r="I7" s="103"/>
      <c r="J7" s="99"/>
    </row>
    <row r="8" spans="1:1024" ht="15.75" thickBot="1">
      <c r="A8" s="110">
        <v>4</v>
      </c>
      <c r="B8" s="80" t="s">
        <v>49</v>
      </c>
      <c r="C8" s="80" t="s">
        <v>50</v>
      </c>
      <c r="D8" s="80">
        <v>60</v>
      </c>
      <c r="E8" s="80"/>
      <c r="F8" s="101"/>
      <c r="G8" s="50"/>
      <c r="H8" s="34"/>
      <c r="I8" s="103"/>
      <c r="J8" s="99"/>
    </row>
    <row r="9" spans="1:1024" ht="120">
      <c r="A9" s="107">
        <v>5</v>
      </c>
      <c r="B9" s="80" t="s">
        <v>51</v>
      </c>
      <c r="C9" s="80" t="s">
        <v>19</v>
      </c>
      <c r="D9" s="80">
        <v>50</v>
      </c>
      <c r="E9" s="80"/>
      <c r="F9" s="101"/>
      <c r="G9" s="50"/>
      <c r="H9" s="102"/>
      <c r="I9" s="103"/>
      <c r="J9" s="99"/>
    </row>
    <row r="10" spans="1:1024" ht="45.75" thickBot="1">
      <c r="A10" s="110">
        <v>6</v>
      </c>
      <c r="B10" s="80" t="s">
        <v>52</v>
      </c>
      <c r="C10" s="80" t="s">
        <v>42</v>
      </c>
      <c r="D10" s="80">
        <v>1400</v>
      </c>
      <c r="E10" s="80"/>
      <c r="F10" s="101"/>
      <c r="G10" s="50"/>
      <c r="H10" s="102"/>
      <c r="I10" s="103"/>
      <c r="J10" s="99"/>
    </row>
    <row r="11" spans="1:1024" ht="26.25" customHeight="1">
      <c r="A11" s="107">
        <v>7</v>
      </c>
      <c r="B11" s="80" t="s">
        <v>53</v>
      </c>
      <c r="C11" s="80" t="s">
        <v>18</v>
      </c>
      <c r="D11" s="80">
        <v>150</v>
      </c>
      <c r="E11" s="80"/>
      <c r="F11" s="101"/>
      <c r="G11" s="50"/>
      <c r="H11" s="34"/>
      <c r="I11" s="103"/>
      <c r="J11" s="99"/>
    </row>
    <row r="12" spans="1:1024" ht="30.75" thickBot="1">
      <c r="A12" s="110">
        <v>8</v>
      </c>
      <c r="B12" s="80" t="s">
        <v>54</v>
      </c>
      <c r="C12" s="80" t="s">
        <v>18</v>
      </c>
      <c r="D12" s="80">
        <v>12</v>
      </c>
      <c r="E12" s="80"/>
      <c r="F12" s="101"/>
      <c r="G12" s="50"/>
      <c r="H12" s="34"/>
      <c r="I12" s="103"/>
      <c r="J12" s="99"/>
    </row>
    <row r="13" spans="1:1024">
      <c r="A13" s="107">
        <v>9</v>
      </c>
      <c r="B13" s="80" t="s">
        <v>55</v>
      </c>
      <c r="C13" s="80" t="s">
        <v>56</v>
      </c>
      <c r="D13" s="80">
        <v>5</v>
      </c>
      <c r="E13" s="80"/>
      <c r="F13" s="101"/>
      <c r="G13" s="50"/>
      <c r="H13" s="34"/>
      <c r="I13" s="103"/>
      <c r="J13" s="99"/>
    </row>
    <row r="14" spans="1:1024" ht="15.75" thickBot="1">
      <c r="A14" s="110">
        <v>10</v>
      </c>
      <c r="B14" s="80" t="s">
        <v>57</v>
      </c>
      <c r="C14" s="80" t="s">
        <v>58</v>
      </c>
      <c r="D14" s="80">
        <v>6</v>
      </c>
      <c r="E14" s="80"/>
      <c r="F14" s="101"/>
      <c r="G14" s="50"/>
      <c r="H14" s="34"/>
      <c r="I14" s="103"/>
      <c r="J14" s="99"/>
    </row>
    <row r="15" spans="1:1024">
      <c r="A15" s="107">
        <v>11</v>
      </c>
      <c r="B15" s="80" t="s">
        <v>59</v>
      </c>
      <c r="C15" s="80" t="s">
        <v>16</v>
      </c>
      <c r="D15" s="80">
        <v>5</v>
      </c>
      <c r="E15" s="80"/>
      <c r="F15" s="101"/>
      <c r="G15" s="50"/>
      <c r="H15" s="34"/>
      <c r="I15" s="103"/>
      <c r="J15" s="99"/>
    </row>
    <row r="16" spans="1:1024" ht="15.75" thickBot="1">
      <c r="A16" s="110">
        <v>12</v>
      </c>
      <c r="B16" s="80" t="s">
        <v>60</v>
      </c>
      <c r="C16" s="80" t="s">
        <v>61</v>
      </c>
      <c r="D16" s="80">
        <v>60</v>
      </c>
      <c r="E16" s="80"/>
      <c r="F16" s="101"/>
      <c r="G16" s="50"/>
      <c r="H16" s="102"/>
      <c r="I16" s="103"/>
      <c r="J16" s="99"/>
    </row>
    <row r="17" spans="1:1024">
      <c r="A17" s="107">
        <v>13</v>
      </c>
      <c r="B17" s="80" t="s">
        <v>62</v>
      </c>
      <c r="C17" s="80" t="s">
        <v>63</v>
      </c>
      <c r="D17" s="80">
        <v>80</v>
      </c>
      <c r="E17" s="80"/>
      <c r="F17" s="101"/>
      <c r="G17" s="50"/>
      <c r="H17" s="34"/>
      <c r="I17" s="103"/>
      <c r="J17" s="99"/>
    </row>
    <row r="18" spans="1:1024" ht="30.75" thickBot="1">
      <c r="A18" s="110">
        <v>14</v>
      </c>
      <c r="B18" s="80" t="s">
        <v>64</v>
      </c>
      <c r="C18" s="80" t="s">
        <v>65</v>
      </c>
      <c r="D18" s="80">
        <v>2</v>
      </c>
      <c r="E18" s="80"/>
      <c r="F18" s="101"/>
      <c r="G18" s="50"/>
      <c r="H18" s="34"/>
      <c r="I18" s="103"/>
      <c r="J18" s="99"/>
    </row>
    <row r="19" spans="1:1024">
      <c r="A19" s="107">
        <v>15</v>
      </c>
      <c r="B19" s="80" t="s">
        <v>66</v>
      </c>
      <c r="C19" s="80" t="s">
        <v>21</v>
      </c>
      <c r="D19" s="80">
        <v>100</v>
      </c>
      <c r="E19" s="80"/>
      <c r="F19" s="101"/>
      <c r="G19" s="50"/>
      <c r="H19" s="23"/>
      <c r="I19" s="103"/>
      <c r="J19" s="99"/>
    </row>
    <row r="20" spans="1:1024" ht="15.75" thickBot="1">
      <c r="A20" s="110">
        <v>16</v>
      </c>
      <c r="B20" s="80" t="s">
        <v>66</v>
      </c>
      <c r="C20" s="80" t="s">
        <v>12</v>
      </c>
      <c r="D20" s="80">
        <v>10</v>
      </c>
      <c r="E20" s="80"/>
      <c r="F20" s="101"/>
      <c r="G20" s="50"/>
      <c r="H20" s="34"/>
      <c r="I20" s="103"/>
      <c r="J20" s="99"/>
    </row>
    <row r="21" spans="1:1024" ht="36.75" customHeight="1">
      <c r="A21" s="107">
        <v>17</v>
      </c>
      <c r="B21" s="80" t="s">
        <v>67</v>
      </c>
      <c r="C21" s="80" t="s">
        <v>68</v>
      </c>
      <c r="D21" s="80">
        <v>200</v>
      </c>
      <c r="E21" s="80"/>
      <c r="F21" s="101"/>
      <c r="G21" s="50"/>
      <c r="H21" s="34"/>
      <c r="I21" s="103"/>
      <c r="J21" s="99"/>
    </row>
    <row r="22" spans="1:1024" ht="36.75" customHeight="1" thickBot="1">
      <c r="A22" s="110">
        <v>18</v>
      </c>
      <c r="B22" s="80" t="s">
        <v>67</v>
      </c>
      <c r="C22" s="80" t="s">
        <v>69</v>
      </c>
      <c r="D22" s="80">
        <v>100</v>
      </c>
      <c r="E22" s="80"/>
      <c r="F22" s="101"/>
      <c r="G22" s="50"/>
      <c r="H22" s="34"/>
      <c r="I22" s="103"/>
      <c r="J22" s="99"/>
    </row>
    <row r="23" spans="1:1024" ht="36.75" customHeight="1">
      <c r="A23" s="107">
        <v>19</v>
      </c>
      <c r="B23" s="80" t="s">
        <v>70</v>
      </c>
      <c r="C23" s="80" t="s">
        <v>71</v>
      </c>
      <c r="D23" s="80">
        <v>12</v>
      </c>
      <c r="E23" s="80"/>
      <c r="F23" s="101"/>
      <c r="G23" s="50"/>
      <c r="H23" s="34"/>
      <c r="I23" s="103"/>
      <c r="J23" s="99"/>
    </row>
    <row r="24" spans="1:1024" ht="15.75" thickBot="1">
      <c r="A24" s="110">
        <v>20</v>
      </c>
      <c r="B24" s="80" t="s">
        <v>72</v>
      </c>
      <c r="C24" s="80" t="s">
        <v>73</v>
      </c>
      <c r="D24" s="80">
        <v>30</v>
      </c>
      <c r="E24" s="80"/>
      <c r="F24" s="101"/>
      <c r="G24" s="50"/>
      <c r="H24" s="102"/>
      <c r="I24" s="103"/>
      <c r="J24" s="99"/>
    </row>
    <row r="25" spans="1:1024" ht="30">
      <c r="A25" s="107">
        <v>21</v>
      </c>
      <c r="B25" s="80" t="s">
        <v>74</v>
      </c>
      <c r="C25" s="80" t="s">
        <v>20</v>
      </c>
      <c r="D25" s="80">
        <v>6</v>
      </c>
      <c r="E25" s="80"/>
      <c r="F25" s="101"/>
      <c r="G25" s="50"/>
      <c r="H25" s="102"/>
      <c r="I25" s="103"/>
      <c r="J25" s="99"/>
    </row>
    <row r="26" spans="1:1024" s="4" customFormat="1" ht="28.5" customHeight="1" thickBot="1">
      <c r="A26" s="110">
        <v>22</v>
      </c>
      <c r="B26" s="80" t="s">
        <v>75</v>
      </c>
      <c r="C26" s="80" t="s">
        <v>76</v>
      </c>
      <c r="D26" s="80">
        <v>4</v>
      </c>
      <c r="E26" s="80"/>
      <c r="F26" s="101"/>
      <c r="G26" s="50"/>
      <c r="H26" s="102"/>
      <c r="I26" s="103"/>
      <c r="J26" s="99"/>
      <c r="K26" s="52"/>
      <c r="L26" s="52"/>
      <c r="AMI26"/>
      <c r="AMJ26"/>
    </row>
    <row r="27" spans="1:1024" ht="60">
      <c r="A27" s="107">
        <v>23</v>
      </c>
      <c r="B27" s="80" t="s">
        <v>77</v>
      </c>
      <c r="C27" s="80" t="s">
        <v>15</v>
      </c>
      <c r="D27" s="80">
        <v>10</v>
      </c>
      <c r="E27" s="80"/>
      <c r="F27" s="101"/>
      <c r="G27" s="50"/>
      <c r="H27" s="102"/>
      <c r="I27" s="103"/>
      <c r="J27" s="99"/>
    </row>
    <row r="28" spans="1:1024" ht="15.75" thickBot="1">
      <c r="A28" s="110">
        <v>24</v>
      </c>
      <c r="B28" s="80" t="s">
        <v>78</v>
      </c>
      <c r="C28" s="80" t="s">
        <v>13</v>
      </c>
      <c r="D28" s="80">
        <v>5</v>
      </c>
      <c r="E28" s="80"/>
      <c r="F28" s="101"/>
      <c r="G28" s="50"/>
      <c r="H28" s="102"/>
      <c r="I28" s="103"/>
      <c r="J28" s="99"/>
    </row>
    <row r="29" spans="1:1024">
      <c r="A29" s="107">
        <v>25</v>
      </c>
      <c r="B29" s="80" t="s">
        <v>79</v>
      </c>
      <c r="C29" s="80" t="s">
        <v>16</v>
      </c>
      <c r="D29" s="80">
        <v>21</v>
      </c>
      <c r="E29" s="80"/>
      <c r="F29" s="101"/>
      <c r="G29" s="50"/>
      <c r="H29" s="102"/>
      <c r="I29" s="103"/>
      <c r="J29" s="99"/>
    </row>
    <row r="30" spans="1:1024" ht="30.75" thickBot="1">
      <c r="A30" s="110">
        <v>26</v>
      </c>
      <c r="B30" s="80" t="s">
        <v>80</v>
      </c>
      <c r="C30" s="80" t="s">
        <v>81</v>
      </c>
      <c r="D30" s="80">
        <v>6</v>
      </c>
      <c r="E30" s="80"/>
      <c r="F30" s="101"/>
      <c r="G30" s="50"/>
      <c r="H30" s="34"/>
      <c r="I30" s="103"/>
      <c r="J30" s="99"/>
    </row>
    <row r="31" spans="1:1024">
      <c r="A31" s="107">
        <v>27</v>
      </c>
      <c r="B31" s="80" t="s">
        <v>82</v>
      </c>
      <c r="C31" s="80" t="s">
        <v>13</v>
      </c>
      <c r="D31" s="80">
        <v>6</v>
      </c>
      <c r="E31" s="80"/>
      <c r="F31" s="101"/>
      <c r="G31" s="50"/>
      <c r="H31" s="34"/>
      <c r="I31" s="103"/>
      <c r="J31" s="99"/>
    </row>
    <row r="32" spans="1:1024" ht="15.75" thickBot="1">
      <c r="A32" s="110">
        <v>28</v>
      </c>
      <c r="B32" s="80" t="s">
        <v>83</v>
      </c>
      <c r="C32" s="80" t="s">
        <v>84</v>
      </c>
      <c r="D32" s="80">
        <v>5</v>
      </c>
      <c r="E32" s="80"/>
      <c r="F32" s="101"/>
      <c r="G32" s="50"/>
      <c r="H32" s="34"/>
      <c r="I32" s="103"/>
      <c r="J32" s="99"/>
    </row>
    <row r="33" spans="1:10">
      <c r="A33" s="107">
        <v>29</v>
      </c>
      <c r="B33" s="80" t="s">
        <v>85</v>
      </c>
      <c r="C33" s="80" t="s">
        <v>86</v>
      </c>
      <c r="D33" s="80">
        <v>60</v>
      </c>
      <c r="E33" s="80"/>
      <c r="F33" s="101"/>
      <c r="G33" s="50"/>
      <c r="H33" s="102"/>
      <c r="I33" s="103"/>
      <c r="J33" s="99"/>
    </row>
    <row r="34" spans="1:10" ht="45.75" thickBot="1">
      <c r="A34" s="110">
        <v>30</v>
      </c>
      <c r="B34" s="80" t="s">
        <v>87</v>
      </c>
      <c r="C34" s="80" t="s">
        <v>14</v>
      </c>
      <c r="D34" s="80">
        <v>600</v>
      </c>
      <c r="E34" s="80"/>
      <c r="F34" s="101"/>
      <c r="G34" s="50"/>
      <c r="H34" s="102"/>
      <c r="I34" s="103"/>
      <c r="J34" s="99"/>
    </row>
    <row r="35" spans="1:10">
      <c r="A35" s="107">
        <v>31</v>
      </c>
      <c r="B35" s="80" t="s">
        <v>88</v>
      </c>
      <c r="C35" s="80" t="s">
        <v>14</v>
      </c>
      <c r="D35" s="80">
        <v>100</v>
      </c>
      <c r="E35" s="80"/>
      <c r="F35" s="101"/>
      <c r="G35" s="50"/>
      <c r="H35" s="102"/>
      <c r="I35" s="103"/>
      <c r="J35" s="99"/>
    </row>
    <row r="36" spans="1:10" ht="30.75" thickBot="1">
      <c r="A36" s="110">
        <v>32</v>
      </c>
      <c r="B36" s="80" t="s">
        <v>89</v>
      </c>
      <c r="C36" s="80" t="s">
        <v>42</v>
      </c>
      <c r="D36" s="80">
        <v>60</v>
      </c>
      <c r="E36" s="80"/>
      <c r="F36" s="101"/>
      <c r="G36" s="50"/>
      <c r="H36" s="102"/>
      <c r="I36" s="103"/>
      <c r="J36" s="99"/>
    </row>
    <row r="37" spans="1:10">
      <c r="A37" s="107">
        <v>33</v>
      </c>
      <c r="B37" s="80" t="s">
        <v>90</v>
      </c>
      <c r="C37" s="80" t="s">
        <v>91</v>
      </c>
      <c r="D37" s="80">
        <v>150</v>
      </c>
      <c r="E37" s="80"/>
      <c r="F37" s="101"/>
      <c r="G37" s="50"/>
      <c r="H37" s="102"/>
      <c r="I37" s="103"/>
      <c r="J37" s="99"/>
    </row>
    <row r="38" spans="1:10" ht="15.75" thickBot="1">
      <c r="A38" s="110">
        <v>34</v>
      </c>
      <c r="B38" s="80" t="s">
        <v>92</v>
      </c>
      <c r="C38" s="80" t="s">
        <v>93</v>
      </c>
      <c r="D38" s="80">
        <v>50</v>
      </c>
      <c r="E38" s="80"/>
      <c r="F38" s="101"/>
      <c r="G38" s="50"/>
      <c r="H38" s="102"/>
      <c r="I38" s="103"/>
      <c r="J38" s="99"/>
    </row>
    <row r="39" spans="1:10">
      <c r="A39" s="107">
        <v>35</v>
      </c>
      <c r="B39" s="80" t="s">
        <v>94</v>
      </c>
      <c r="C39" s="80" t="s">
        <v>95</v>
      </c>
      <c r="D39" s="80">
        <v>3</v>
      </c>
      <c r="E39" s="80"/>
      <c r="F39" s="101"/>
      <c r="G39" s="50"/>
      <c r="H39" s="102"/>
      <c r="I39" s="103"/>
      <c r="J39" s="99"/>
    </row>
    <row r="40" spans="1:10" ht="15.75" thickBot="1">
      <c r="A40" s="110">
        <v>36</v>
      </c>
      <c r="B40" s="80" t="s">
        <v>96</v>
      </c>
      <c r="C40" s="80" t="s">
        <v>42</v>
      </c>
      <c r="D40" s="80">
        <v>10</v>
      </c>
      <c r="E40" s="80"/>
      <c r="F40" s="101"/>
      <c r="G40" s="50"/>
      <c r="H40" s="102"/>
      <c r="I40" s="103"/>
      <c r="J40" s="99"/>
    </row>
    <row r="41" spans="1:10">
      <c r="A41" s="107">
        <v>37</v>
      </c>
      <c r="B41" s="80" t="s">
        <v>97</v>
      </c>
      <c r="C41" s="80" t="s">
        <v>98</v>
      </c>
      <c r="D41" s="80">
        <v>10</v>
      </c>
      <c r="E41" s="80"/>
      <c r="F41" s="101"/>
      <c r="G41" s="50"/>
      <c r="H41" s="102"/>
      <c r="I41" s="103"/>
      <c r="J41" s="99"/>
    </row>
    <row r="42" spans="1:10" ht="15.75" thickBot="1">
      <c r="A42" s="110">
        <v>38</v>
      </c>
      <c r="B42" s="80" t="s">
        <v>99</v>
      </c>
      <c r="C42" s="80" t="s">
        <v>100</v>
      </c>
      <c r="D42" s="80">
        <v>3</v>
      </c>
      <c r="E42" s="80"/>
      <c r="F42" s="101"/>
      <c r="G42" s="50"/>
      <c r="H42" s="102"/>
      <c r="I42" s="103"/>
      <c r="J42" s="99"/>
    </row>
    <row r="43" spans="1:10">
      <c r="A43" s="107">
        <v>39</v>
      </c>
      <c r="B43" s="80" t="s">
        <v>101</v>
      </c>
      <c r="C43" s="80" t="s">
        <v>102</v>
      </c>
      <c r="D43" s="80">
        <v>100</v>
      </c>
      <c r="E43" s="80"/>
      <c r="F43" s="101"/>
      <c r="G43" s="50"/>
      <c r="H43" s="102"/>
      <c r="I43" s="103"/>
      <c r="J43" s="99"/>
    </row>
    <row r="44" spans="1:10" ht="15.75" thickBot="1">
      <c r="A44" s="110">
        <v>40</v>
      </c>
      <c r="B44" s="80" t="s">
        <v>103</v>
      </c>
      <c r="C44" s="80" t="s">
        <v>102</v>
      </c>
      <c r="D44" s="80">
        <v>60</v>
      </c>
      <c r="E44" s="80"/>
      <c r="F44" s="101"/>
      <c r="G44" s="50"/>
      <c r="H44" s="102"/>
      <c r="I44" s="103"/>
      <c r="J44" s="99"/>
    </row>
    <row r="45" spans="1:10" ht="75">
      <c r="A45" s="107">
        <v>41</v>
      </c>
      <c r="B45" s="80" t="s">
        <v>104</v>
      </c>
      <c r="C45" s="80" t="s">
        <v>40</v>
      </c>
      <c r="D45" s="80">
        <v>10</v>
      </c>
      <c r="E45" s="80"/>
      <c r="F45" s="101"/>
      <c r="G45" s="50"/>
      <c r="H45" s="104"/>
      <c r="I45" s="103"/>
      <c r="J45" s="99"/>
    </row>
    <row r="46" spans="1:10" ht="75.75" thickBot="1">
      <c r="A46" s="110">
        <v>42</v>
      </c>
      <c r="B46" s="80" t="s">
        <v>105</v>
      </c>
      <c r="C46" s="80" t="s">
        <v>106</v>
      </c>
      <c r="D46" s="80">
        <v>10</v>
      </c>
      <c r="E46" s="80"/>
      <c r="F46" s="101"/>
      <c r="G46" s="50"/>
      <c r="H46" s="34"/>
      <c r="I46" s="103"/>
      <c r="J46" s="99"/>
    </row>
    <row r="47" spans="1:10" ht="45">
      <c r="A47" s="107">
        <v>43</v>
      </c>
      <c r="B47" s="80" t="s">
        <v>107</v>
      </c>
      <c r="C47" s="80" t="s">
        <v>108</v>
      </c>
      <c r="D47" s="80">
        <v>100</v>
      </c>
      <c r="E47" s="80"/>
      <c r="F47" s="101"/>
      <c r="G47" s="50"/>
      <c r="H47" s="34"/>
      <c r="I47" s="103"/>
      <c r="J47" s="99"/>
    </row>
    <row r="48" spans="1:10" ht="15.75" thickBot="1">
      <c r="A48" s="110">
        <v>44</v>
      </c>
      <c r="B48" s="80" t="s">
        <v>109</v>
      </c>
      <c r="C48" s="80" t="s">
        <v>110</v>
      </c>
      <c r="D48" s="80">
        <v>20</v>
      </c>
      <c r="E48" s="80"/>
      <c r="F48" s="101"/>
      <c r="G48" s="50"/>
      <c r="H48" s="102"/>
      <c r="I48" s="103"/>
      <c r="J48" s="99"/>
    </row>
    <row r="49" spans="1:10" ht="30">
      <c r="A49" s="107">
        <v>45</v>
      </c>
      <c r="B49" s="80" t="s">
        <v>111</v>
      </c>
      <c r="C49" s="80" t="s">
        <v>112</v>
      </c>
      <c r="D49" s="80">
        <v>5</v>
      </c>
      <c r="E49" s="80"/>
      <c r="F49" s="101"/>
      <c r="G49" s="50"/>
      <c r="H49" s="102"/>
      <c r="I49" s="103"/>
      <c r="J49" s="99"/>
    </row>
    <row r="50" spans="1:10" ht="15.75" thickBot="1">
      <c r="A50" s="110">
        <v>46</v>
      </c>
      <c r="B50" s="80" t="s">
        <v>113</v>
      </c>
      <c r="C50" s="80" t="s">
        <v>114</v>
      </c>
      <c r="D50" s="80">
        <v>10</v>
      </c>
      <c r="E50" s="80"/>
      <c r="F50" s="101"/>
      <c r="G50" s="50"/>
      <c r="H50" s="102"/>
      <c r="I50" s="103"/>
      <c r="J50" s="99"/>
    </row>
    <row r="51" spans="1:10">
      <c r="A51" s="107">
        <v>47</v>
      </c>
      <c r="B51" s="80" t="s">
        <v>115</v>
      </c>
      <c r="C51" s="80" t="s">
        <v>116</v>
      </c>
      <c r="D51" s="80">
        <v>200</v>
      </c>
      <c r="E51" s="80"/>
      <c r="F51" s="101"/>
      <c r="G51" s="50"/>
      <c r="H51" s="102"/>
      <c r="I51" s="103"/>
      <c r="J51" s="99"/>
    </row>
    <row r="52" spans="1:10" ht="15.75" thickBot="1">
      <c r="A52" s="110">
        <v>48</v>
      </c>
      <c r="B52" s="80" t="s">
        <v>117</v>
      </c>
      <c r="C52" s="80" t="s">
        <v>116</v>
      </c>
      <c r="D52" s="80">
        <v>50</v>
      </c>
      <c r="E52" s="80"/>
      <c r="F52" s="101"/>
      <c r="G52" s="50"/>
      <c r="H52" s="102"/>
      <c r="I52" s="103"/>
      <c r="J52" s="99"/>
    </row>
    <row r="53" spans="1:10">
      <c r="A53" s="107">
        <v>49</v>
      </c>
      <c r="B53" s="80" t="s">
        <v>118</v>
      </c>
      <c r="C53" s="80" t="s">
        <v>119</v>
      </c>
      <c r="D53" s="80">
        <v>120</v>
      </c>
      <c r="E53" s="80"/>
      <c r="F53" s="101"/>
      <c r="G53" s="50"/>
      <c r="H53" s="102"/>
      <c r="I53" s="103"/>
      <c r="J53" s="99"/>
    </row>
    <row r="54" spans="1:10" ht="67.5" customHeight="1" thickBot="1">
      <c r="A54" s="110">
        <v>50</v>
      </c>
      <c r="B54" s="80" t="s">
        <v>120</v>
      </c>
      <c r="C54" s="80" t="s">
        <v>108</v>
      </c>
      <c r="D54" s="80">
        <v>50</v>
      </c>
      <c r="E54" s="80"/>
      <c r="F54" s="101"/>
      <c r="G54" s="50"/>
      <c r="H54" s="34"/>
      <c r="I54" s="103"/>
      <c r="J54" s="99"/>
    </row>
    <row r="55" spans="1:10" ht="30">
      <c r="A55" s="107">
        <v>51</v>
      </c>
      <c r="B55" s="80" t="s">
        <v>121</v>
      </c>
      <c r="C55" s="80" t="s">
        <v>218</v>
      </c>
      <c r="D55" s="80">
        <v>150</v>
      </c>
      <c r="E55" s="80"/>
      <c r="F55" s="101"/>
      <c r="G55" s="50"/>
      <c r="H55" s="34"/>
      <c r="I55" s="103"/>
      <c r="J55" s="99"/>
    </row>
    <row r="56" spans="1:10" ht="45.75" thickBot="1">
      <c r="A56" s="110">
        <v>52</v>
      </c>
      <c r="B56" s="80" t="s">
        <v>122</v>
      </c>
      <c r="C56" s="80" t="s">
        <v>21</v>
      </c>
      <c r="D56" s="80">
        <v>10</v>
      </c>
      <c r="E56" s="80"/>
      <c r="F56" s="101"/>
      <c r="G56" s="50"/>
      <c r="H56" s="34"/>
      <c r="I56" s="103"/>
      <c r="J56" s="99"/>
    </row>
    <row r="57" spans="1:10" ht="45">
      <c r="A57" s="107">
        <v>53</v>
      </c>
      <c r="B57" s="80" t="s">
        <v>122</v>
      </c>
      <c r="C57" s="80" t="s">
        <v>123</v>
      </c>
      <c r="D57" s="80">
        <v>150</v>
      </c>
      <c r="E57" s="80"/>
      <c r="F57" s="101"/>
      <c r="G57" s="50"/>
      <c r="H57" s="34"/>
      <c r="I57" s="103"/>
      <c r="J57" s="99"/>
    </row>
    <row r="58" spans="1:10" ht="30.75" thickBot="1">
      <c r="A58" s="110">
        <v>54</v>
      </c>
      <c r="B58" s="80" t="s">
        <v>124</v>
      </c>
      <c r="C58" s="80" t="s">
        <v>39</v>
      </c>
      <c r="D58" s="80">
        <v>10</v>
      </c>
      <c r="E58" s="80"/>
      <c r="F58" s="101"/>
      <c r="G58" s="50"/>
      <c r="H58" s="34"/>
      <c r="I58" s="103"/>
      <c r="J58" s="99"/>
    </row>
    <row r="59" spans="1:10">
      <c r="A59" s="107">
        <v>55</v>
      </c>
      <c r="B59" s="80" t="s">
        <v>125</v>
      </c>
      <c r="C59" s="80" t="s">
        <v>126</v>
      </c>
      <c r="D59" s="80">
        <v>120</v>
      </c>
      <c r="E59" s="80"/>
      <c r="F59" s="101"/>
      <c r="G59" s="50"/>
      <c r="H59" s="102"/>
      <c r="I59" s="103"/>
      <c r="J59" s="99"/>
    </row>
    <row r="60" spans="1:10" ht="30.6" customHeight="1" thickBot="1">
      <c r="A60" s="110">
        <v>56</v>
      </c>
      <c r="B60" s="80" t="s">
        <v>127</v>
      </c>
      <c r="C60" s="80" t="s">
        <v>128</v>
      </c>
      <c r="D60" s="80">
        <v>500</v>
      </c>
      <c r="E60" s="80"/>
      <c r="F60" s="101"/>
      <c r="G60" s="50"/>
      <c r="H60" s="102"/>
      <c r="I60" s="103"/>
      <c r="J60" s="99"/>
    </row>
    <row r="61" spans="1:10">
      <c r="A61" s="107">
        <v>57</v>
      </c>
      <c r="B61" s="80" t="s">
        <v>129</v>
      </c>
      <c r="C61" s="80" t="s">
        <v>114</v>
      </c>
      <c r="D61" s="80">
        <v>10</v>
      </c>
      <c r="E61" s="80"/>
      <c r="F61" s="101"/>
      <c r="G61" s="50"/>
      <c r="H61" s="102"/>
      <c r="I61" s="103"/>
      <c r="J61" s="99"/>
    </row>
    <row r="62" spans="1:10" ht="15.75" thickBot="1">
      <c r="A62" s="110">
        <v>58</v>
      </c>
      <c r="B62" s="80" t="s">
        <v>130</v>
      </c>
      <c r="C62" s="80" t="s">
        <v>114</v>
      </c>
      <c r="D62" s="80">
        <v>10</v>
      </c>
      <c r="E62" s="80"/>
      <c r="F62" s="101"/>
      <c r="G62" s="50"/>
      <c r="H62" s="102"/>
      <c r="I62" s="103"/>
      <c r="J62" s="99"/>
    </row>
    <row r="63" spans="1:10">
      <c r="A63" s="107">
        <v>59</v>
      </c>
      <c r="B63" s="80" t="s">
        <v>131</v>
      </c>
      <c r="C63" s="80" t="s">
        <v>11</v>
      </c>
      <c r="D63" s="80">
        <v>5</v>
      </c>
      <c r="E63" s="80"/>
      <c r="F63" s="101"/>
      <c r="G63" s="50"/>
      <c r="H63" s="102"/>
      <c r="I63" s="103"/>
      <c r="J63" s="99"/>
    </row>
    <row r="64" spans="1:10" ht="30.75" thickBot="1">
      <c r="A64" s="110">
        <v>60</v>
      </c>
      <c r="B64" s="80" t="s">
        <v>132</v>
      </c>
      <c r="C64" s="80" t="s">
        <v>20</v>
      </c>
      <c r="D64" s="80">
        <v>30</v>
      </c>
      <c r="E64" s="80"/>
      <c r="F64" s="101"/>
      <c r="G64" s="50"/>
      <c r="H64" s="102"/>
      <c r="I64" s="103"/>
      <c r="J64" s="99"/>
    </row>
    <row r="65" spans="1:10">
      <c r="A65" s="107">
        <v>61</v>
      </c>
      <c r="B65" s="80" t="s">
        <v>133</v>
      </c>
      <c r="C65" s="80" t="s">
        <v>134</v>
      </c>
      <c r="D65" s="80">
        <v>4</v>
      </c>
      <c r="E65" s="80"/>
      <c r="F65" s="101"/>
      <c r="G65" s="50"/>
      <c r="H65" s="102"/>
      <c r="I65" s="103"/>
      <c r="J65" s="99"/>
    </row>
    <row r="66" spans="1:10" ht="28.5" customHeight="1" thickBot="1">
      <c r="A66" s="110">
        <v>62</v>
      </c>
      <c r="B66" s="80" t="s">
        <v>219</v>
      </c>
      <c r="C66" s="80" t="s">
        <v>220</v>
      </c>
      <c r="D66" s="80">
        <v>10</v>
      </c>
      <c r="E66" s="80"/>
      <c r="F66" s="101"/>
      <c r="G66" s="50"/>
      <c r="H66" s="105"/>
      <c r="I66" s="103"/>
      <c r="J66" s="111"/>
    </row>
    <row r="67" spans="1:10">
      <c r="A67" s="107">
        <v>63</v>
      </c>
      <c r="B67" s="80" t="s">
        <v>221</v>
      </c>
      <c r="C67" s="80" t="s">
        <v>222</v>
      </c>
      <c r="D67" s="80">
        <v>50</v>
      </c>
      <c r="E67" s="80"/>
      <c r="F67" s="101"/>
      <c r="G67" s="50"/>
      <c r="H67" s="106"/>
      <c r="I67" s="103"/>
      <c r="J67" s="112"/>
    </row>
    <row r="68" spans="1:10" ht="15.75" thickBot="1">
      <c r="A68" s="113"/>
      <c r="B68" s="114" t="s">
        <v>22</v>
      </c>
      <c r="C68" s="114"/>
      <c r="D68" s="114"/>
      <c r="E68" s="114"/>
      <c r="F68" s="114">
        <f>SUM(F5:F67)</f>
        <v>0</v>
      </c>
      <c r="G68" s="100"/>
      <c r="H68" s="114"/>
      <c r="I68" s="116">
        <f>SUM(I5:I67)</f>
        <v>0</v>
      </c>
      <c r="J68" s="115"/>
    </row>
    <row r="69" spans="1:10">
      <c r="A69" s="48"/>
      <c r="B69" s="49" t="s">
        <v>25</v>
      </c>
      <c r="C69" s="49"/>
      <c r="D69" s="49"/>
      <c r="E69" s="49"/>
      <c r="F69" s="49"/>
      <c r="G69" s="49" t="s">
        <v>36</v>
      </c>
      <c r="H69" s="49"/>
      <c r="I69" s="49"/>
      <c r="J69" s="48"/>
    </row>
    <row r="70" spans="1:10">
      <c r="A70" s="48"/>
      <c r="B70" s="49" t="s">
        <v>37</v>
      </c>
      <c r="C70" s="49"/>
      <c r="D70" s="49"/>
      <c r="E70" s="49"/>
      <c r="F70" s="49"/>
      <c r="G70" s="49" t="s">
        <v>38</v>
      </c>
      <c r="H70" s="49"/>
      <c r="I70" s="48"/>
      <c r="J70" s="48"/>
    </row>
  </sheetData>
  <pageMargins left="0.78749999999999998" right="0.78749999999999998" top="1.05277777777778" bottom="1.05277777777778" header="0.78749999999999998" footer="0.78749999999999998"/>
  <pageSetup paperSize="9" scale="51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0"/>
  <sheetViews>
    <sheetView zoomScale="110" zoomScaleNormal="110" workbookViewId="0">
      <selection activeCell="K20" sqref="A1:K20"/>
    </sheetView>
  </sheetViews>
  <sheetFormatPr defaultColWidth="11.140625" defaultRowHeight="15"/>
  <cols>
    <col min="1" max="1" width="4.140625" style="4" customWidth="1"/>
    <col min="2" max="2" width="42.42578125" style="4" customWidth="1"/>
    <col min="3" max="3" width="10.5703125" style="4" customWidth="1"/>
    <col min="4" max="4" width="8.5703125" style="4" customWidth="1"/>
    <col min="5" max="5" width="12.28515625" style="4" customWidth="1"/>
    <col min="6" max="6" width="11.140625" style="4"/>
    <col min="7" max="7" width="8.7109375" style="4" customWidth="1"/>
    <col min="8" max="8" width="12.42578125" style="4" customWidth="1"/>
    <col min="9" max="9" width="10.42578125" style="4" customWidth="1"/>
    <col min="10" max="10" width="10.28515625" style="4" customWidth="1"/>
    <col min="11" max="256" width="11.140625" style="4"/>
    <col min="257" max="257" width="4.140625" style="4" customWidth="1"/>
    <col min="258" max="258" width="42.42578125" style="4" customWidth="1"/>
    <col min="259" max="259" width="10.5703125" style="4" customWidth="1"/>
    <col min="260" max="260" width="8.5703125" style="4" customWidth="1"/>
    <col min="261" max="261" width="12.28515625" style="4" customWidth="1"/>
    <col min="262" max="262" width="11.140625" style="4"/>
    <col min="263" max="263" width="8.7109375" style="4" customWidth="1"/>
    <col min="264" max="264" width="12.42578125" style="4" customWidth="1"/>
    <col min="265" max="265" width="10.42578125" style="4" customWidth="1"/>
    <col min="266" max="266" width="10.28515625" style="4" customWidth="1"/>
    <col min="267" max="512" width="11.140625" style="4"/>
    <col min="513" max="513" width="4.140625" style="4" customWidth="1"/>
    <col min="514" max="514" width="42.42578125" style="4" customWidth="1"/>
    <col min="515" max="515" width="10.5703125" style="4" customWidth="1"/>
    <col min="516" max="516" width="8.5703125" style="4" customWidth="1"/>
    <col min="517" max="517" width="12.28515625" style="4" customWidth="1"/>
    <col min="518" max="518" width="11.140625" style="4"/>
    <col min="519" max="519" width="8.7109375" style="4" customWidth="1"/>
    <col min="520" max="520" width="12.42578125" style="4" customWidth="1"/>
    <col min="521" max="521" width="10.42578125" style="4" customWidth="1"/>
    <col min="522" max="522" width="10.28515625" style="4" customWidth="1"/>
    <col min="523" max="768" width="11.140625" style="4"/>
    <col min="769" max="769" width="4.140625" style="4" customWidth="1"/>
    <col min="770" max="770" width="42.42578125" style="4" customWidth="1"/>
    <col min="771" max="771" width="10.5703125" style="4" customWidth="1"/>
    <col min="772" max="772" width="8.5703125" style="4" customWidth="1"/>
    <col min="773" max="773" width="12.28515625" style="4" customWidth="1"/>
    <col min="774" max="774" width="11.140625" style="4"/>
    <col min="775" max="775" width="8.7109375" style="4" customWidth="1"/>
    <col min="776" max="776" width="12.42578125" style="4" customWidth="1"/>
    <col min="777" max="777" width="10.42578125" style="4" customWidth="1"/>
    <col min="778" max="778" width="10.28515625" style="4" customWidth="1"/>
    <col min="779" max="1023" width="11.140625" style="4"/>
    <col min="1024" max="1024" width="11.5703125" customWidth="1"/>
  </cols>
  <sheetData>
    <row r="1" spans="1:1024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4">
      <c r="A2" s="1"/>
      <c r="B2" s="1"/>
      <c r="C2" s="3"/>
      <c r="D2" s="3"/>
      <c r="E2" s="3"/>
      <c r="F2" s="3"/>
      <c r="G2" s="3"/>
      <c r="H2" s="9"/>
      <c r="I2" s="3"/>
    </row>
    <row r="3" spans="1:1024">
      <c r="A3" s="1"/>
      <c r="B3" s="1"/>
      <c r="C3" s="3"/>
      <c r="D3" s="3"/>
      <c r="E3" s="3"/>
      <c r="F3" s="3"/>
      <c r="G3" s="3"/>
      <c r="H3" s="9"/>
      <c r="I3" s="3"/>
    </row>
    <row r="4" spans="1:1024" s="26" customFormat="1">
      <c r="A4" s="62" t="s">
        <v>138</v>
      </c>
      <c r="AMJ4"/>
    </row>
    <row r="5" spans="1:1024" s="11" customFormat="1" ht="38.25">
      <c r="A5" s="46" t="s">
        <v>1</v>
      </c>
      <c r="B5" s="46" t="s">
        <v>2</v>
      </c>
      <c r="C5" s="46" t="s">
        <v>3</v>
      </c>
      <c r="D5" s="46" t="s">
        <v>4</v>
      </c>
      <c r="E5" s="46" t="s">
        <v>5</v>
      </c>
      <c r="F5" s="46" t="s">
        <v>6</v>
      </c>
      <c r="G5" s="46" t="s">
        <v>7</v>
      </c>
      <c r="H5" s="46" t="s">
        <v>8</v>
      </c>
      <c r="I5" s="46" t="s">
        <v>9</v>
      </c>
      <c r="J5" s="46" t="s">
        <v>139</v>
      </c>
      <c r="AMJ5"/>
    </row>
    <row r="6" spans="1:1024" s="12" customFormat="1">
      <c r="A6" s="63">
        <v>1</v>
      </c>
      <c r="B6" s="84" t="s">
        <v>140</v>
      </c>
      <c r="C6" s="84" t="s">
        <v>17</v>
      </c>
      <c r="D6" s="84">
        <v>200</v>
      </c>
      <c r="E6" s="84"/>
      <c r="F6" s="63"/>
      <c r="G6" s="23"/>
      <c r="H6" s="63"/>
      <c r="I6" s="64"/>
      <c r="J6" s="65"/>
      <c r="AMJ6"/>
    </row>
    <row r="7" spans="1:1024" s="12" customFormat="1">
      <c r="A7" s="63">
        <v>2</v>
      </c>
      <c r="B7" s="84" t="s">
        <v>141</v>
      </c>
      <c r="C7" s="84" t="s">
        <v>17</v>
      </c>
      <c r="D7" s="84">
        <v>200</v>
      </c>
      <c r="E7" s="84"/>
      <c r="F7" s="63"/>
      <c r="G7" s="23"/>
      <c r="H7" s="63"/>
      <c r="I7" s="64"/>
      <c r="J7" s="65"/>
      <c r="AMJ7"/>
    </row>
    <row r="8" spans="1:1024" s="12" customFormat="1">
      <c r="A8" s="63">
        <v>3</v>
      </c>
      <c r="B8" s="84" t="s">
        <v>142</v>
      </c>
      <c r="C8" s="84" t="s">
        <v>17</v>
      </c>
      <c r="D8" s="84">
        <v>150</v>
      </c>
      <c r="E8" s="84"/>
      <c r="F8" s="63"/>
      <c r="G8" s="23"/>
      <c r="H8" s="63"/>
      <c r="I8" s="64"/>
      <c r="J8" s="65"/>
      <c r="AMJ8"/>
    </row>
    <row r="9" spans="1:1024" s="12" customFormat="1">
      <c r="A9" s="63">
        <v>4</v>
      </c>
      <c r="B9" s="84" t="s">
        <v>143</v>
      </c>
      <c r="C9" s="84" t="s">
        <v>17</v>
      </c>
      <c r="D9" s="84">
        <v>50</v>
      </c>
      <c r="E9" s="84"/>
      <c r="F9" s="63"/>
      <c r="G9" s="23"/>
      <c r="H9" s="63"/>
      <c r="I9" s="64"/>
      <c r="J9" s="65"/>
      <c r="AMJ9"/>
    </row>
    <row r="10" spans="1:1024" s="12" customFormat="1">
      <c r="A10" s="63">
        <v>5</v>
      </c>
      <c r="B10" s="84" t="s">
        <v>144</v>
      </c>
      <c r="C10" s="84" t="s">
        <v>17</v>
      </c>
      <c r="D10" s="84">
        <v>5</v>
      </c>
      <c r="E10" s="84"/>
      <c r="F10" s="63"/>
      <c r="G10" s="23"/>
      <c r="H10" s="63"/>
      <c r="I10" s="64"/>
      <c r="J10" s="65"/>
      <c r="AMJ10"/>
    </row>
    <row r="11" spans="1:1024" s="12" customFormat="1">
      <c r="A11" s="63">
        <v>6</v>
      </c>
      <c r="B11" s="84" t="s">
        <v>145</v>
      </c>
      <c r="C11" s="84" t="s">
        <v>17</v>
      </c>
      <c r="D11" s="84">
        <v>5</v>
      </c>
      <c r="E11" s="84"/>
      <c r="F11" s="63"/>
      <c r="G11" s="23"/>
      <c r="H11" s="63"/>
      <c r="I11" s="64"/>
      <c r="J11" s="65"/>
      <c r="AMJ11"/>
    </row>
    <row r="12" spans="1:1024" s="12" customFormat="1">
      <c r="A12" s="63">
        <v>7</v>
      </c>
      <c r="B12" s="84" t="s">
        <v>146</v>
      </c>
      <c r="C12" s="84" t="s">
        <v>17</v>
      </c>
      <c r="D12" s="84">
        <v>10</v>
      </c>
      <c r="E12" s="84"/>
      <c r="F12" s="63"/>
      <c r="G12" s="23"/>
      <c r="H12" s="63"/>
      <c r="I12" s="64"/>
      <c r="J12" s="65"/>
      <c r="AMJ12"/>
    </row>
    <row r="13" spans="1:1024" s="12" customFormat="1">
      <c r="A13" s="63">
        <v>8</v>
      </c>
      <c r="B13" s="84" t="s">
        <v>147</v>
      </c>
      <c r="C13" s="84" t="s">
        <v>17</v>
      </c>
      <c r="D13" s="84">
        <v>20</v>
      </c>
      <c r="E13" s="84"/>
      <c r="F13" s="63"/>
      <c r="G13" s="23"/>
      <c r="H13" s="63"/>
      <c r="I13" s="64"/>
      <c r="J13" s="65"/>
      <c r="AMJ13"/>
    </row>
    <row r="14" spans="1:1024" s="12" customFormat="1">
      <c r="A14" s="63">
        <v>9</v>
      </c>
      <c r="B14" s="84" t="s">
        <v>148</v>
      </c>
      <c r="C14" s="84" t="s">
        <v>17</v>
      </c>
      <c r="D14" s="84">
        <v>4</v>
      </c>
      <c r="E14" s="84"/>
      <c r="F14" s="63"/>
      <c r="G14" s="23"/>
      <c r="H14" s="63"/>
      <c r="I14" s="64"/>
      <c r="J14" s="65"/>
      <c r="AMJ14"/>
    </row>
    <row r="15" spans="1:1024" s="12" customFormat="1">
      <c r="A15" s="63">
        <v>10</v>
      </c>
      <c r="B15" s="84" t="s">
        <v>149</v>
      </c>
      <c r="C15" s="84" t="s">
        <v>150</v>
      </c>
      <c r="D15" s="84">
        <v>1100</v>
      </c>
      <c r="E15" s="84"/>
      <c r="F15" s="63"/>
      <c r="G15" s="23"/>
      <c r="H15" s="34"/>
      <c r="I15" s="64"/>
      <c r="J15" s="34"/>
      <c r="AMJ15"/>
    </row>
    <row r="16" spans="1:1024">
      <c r="A16" s="66"/>
      <c r="B16" s="67" t="s">
        <v>41</v>
      </c>
      <c r="C16" s="66"/>
      <c r="D16" s="66"/>
      <c r="E16" s="66"/>
      <c r="F16" s="68">
        <f>SUM(F6:F15)</f>
        <v>0</v>
      </c>
      <c r="G16" s="69"/>
      <c r="H16" s="66"/>
      <c r="I16" s="68">
        <f>SUM(I6:I15)</f>
        <v>0</v>
      </c>
      <c r="J16" s="70"/>
    </row>
    <row r="17" spans="1:11">
      <c r="A17" s="71"/>
      <c r="B17" s="72"/>
      <c r="C17" s="71"/>
      <c r="D17" s="71"/>
      <c r="E17" s="71"/>
      <c r="F17" s="71"/>
      <c r="G17" s="73"/>
      <c r="H17" s="71"/>
      <c r="I17" s="71"/>
      <c r="J17" s="74"/>
    </row>
    <row r="18" spans="1:11" ht="39" customHeight="1"/>
    <row r="19" spans="1:11" ht="34.35" customHeight="1">
      <c r="A19" s="47"/>
      <c r="B19" s="58" t="s">
        <v>25</v>
      </c>
      <c r="C19" s="58"/>
      <c r="D19" s="58"/>
      <c r="E19" s="58"/>
      <c r="F19" s="58"/>
      <c r="G19" s="58"/>
      <c r="H19" s="58" t="s">
        <v>36</v>
      </c>
      <c r="I19" s="58"/>
      <c r="J19" s="58"/>
      <c r="K19" s="5"/>
    </row>
    <row r="20" spans="1:11" ht="25.5" customHeight="1">
      <c r="B20" s="58" t="s">
        <v>37</v>
      </c>
      <c r="C20" s="58"/>
      <c r="D20" s="58"/>
      <c r="E20" s="58"/>
      <c r="F20" s="58"/>
      <c r="G20" s="58"/>
      <c r="H20" s="58" t="s">
        <v>135</v>
      </c>
      <c r="I20" s="58" t="s">
        <v>38</v>
      </c>
      <c r="J20" s="58"/>
      <c r="K20" s="5"/>
    </row>
  </sheetData>
  <pageMargins left="0.78749999999999998" right="0.78749999999999998" top="1.05277777777778" bottom="1.05277777777778" header="0.78749999999999998" footer="0.78749999999999998"/>
  <pageSetup paperSize="9" scale="65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1"/>
  <sheetViews>
    <sheetView workbookViewId="0">
      <selection activeCell="J11" sqref="A1:J11"/>
    </sheetView>
  </sheetViews>
  <sheetFormatPr defaultRowHeight="15"/>
  <cols>
    <col min="1" max="1" width="3.7109375" customWidth="1"/>
    <col min="2" max="2" width="52.140625" customWidth="1"/>
    <col min="3" max="3" width="10.42578125" customWidth="1"/>
    <col min="4" max="4" width="6.42578125" customWidth="1"/>
    <col min="5" max="5" width="10.42578125" customWidth="1"/>
    <col min="6" max="6" width="12.140625" customWidth="1"/>
    <col min="7" max="7" width="7" customWidth="1"/>
    <col min="8" max="8" width="10.42578125" customWidth="1"/>
    <col min="9" max="9" width="12.42578125" customWidth="1"/>
    <col min="10" max="1025" width="10.42578125" customWidth="1"/>
  </cols>
  <sheetData>
    <row r="1" spans="1:1020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B2" t="s">
        <v>165</v>
      </c>
    </row>
    <row r="3" spans="1:1020">
      <c r="A3" t="s">
        <v>157</v>
      </c>
    </row>
    <row r="4" spans="1:1020" ht="75">
      <c r="A4" s="79" t="s">
        <v>1</v>
      </c>
      <c r="B4" s="79" t="s">
        <v>2</v>
      </c>
      <c r="C4" s="79" t="s">
        <v>3</v>
      </c>
      <c r="D4" s="79" t="s">
        <v>4</v>
      </c>
      <c r="E4" s="79" t="s">
        <v>5</v>
      </c>
      <c r="F4" s="79" t="s">
        <v>6</v>
      </c>
      <c r="G4" s="79" t="s">
        <v>7</v>
      </c>
      <c r="H4" s="79" t="s">
        <v>8</v>
      </c>
      <c r="I4" s="79" t="s">
        <v>9</v>
      </c>
      <c r="J4" s="79" t="s">
        <v>166</v>
      </c>
      <c r="K4" s="61"/>
    </row>
    <row r="5" spans="1:1020" ht="135">
      <c r="A5" s="60">
        <v>1</v>
      </c>
      <c r="B5" s="61" t="s">
        <v>167</v>
      </c>
      <c r="C5" s="90" t="s">
        <v>17</v>
      </c>
      <c r="D5" s="90">
        <v>10000</v>
      </c>
      <c r="E5" s="60"/>
      <c r="F5" s="60"/>
      <c r="G5" s="81"/>
      <c r="H5" s="60"/>
      <c r="I5" s="60"/>
      <c r="J5" s="60"/>
    </row>
    <row r="6" spans="1:1020" ht="30">
      <c r="A6" s="60">
        <v>2</v>
      </c>
      <c r="B6" s="61" t="s">
        <v>168</v>
      </c>
      <c r="C6" s="90" t="s">
        <v>17</v>
      </c>
      <c r="D6" s="90">
        <v>6500</v>
      </c>
      <c r="E6" s="60"/>
      <c r="F6" s="60"/>
      <c r="G6" s="60"/>
      <c r="H6" s="60"/>
      <c r="I6" s="60"/>
      <c r="J6" s="60"/>
    </row>
    <row r="7" spans="1:1020">
      <c r="A7" s="60"/>
      <c r="B7" s="60" t="s">
        <v>41</v>
      </c>
      <c r="C7" s="60"/>
      <c r="D7" s="60"/>
      <c r="E7" s="60"/>
      <c r="F7" s="82">
        <f>SUM(F5:F6)</f>
        <v>0</v>
      </c>
      <c r="G7" s="82"/>
      <c r="H7" s="82"/>
      <c r="I7" s="82">
        <f>SUM(I5:I6)</f>
        <v>0</v>
      </c>
      <c r="J7" s="60"/>
    </row>
    <row r="9" spans="1:1020" ht="14.25" customHeight="1"/>
    <row r="10" spans="1:1020">
      <c r="B10" t="s">
        <v>25</v>
      </c>
      <c r="G10" t="s">
        <v>36</v>
      </c>
    </row>
    <row r="11" spans="1:1020">
      <c r="B11" t="s">
        <v>37</v>
      </c>
      <c r="G11" t="s">
        <v>38</v>
      </c>
    </row>
  </sheetData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0"/>
  <sheetViews>
    <sheetView workbookViewId="0">
      <selection activeCell="J11" sqref="A1:J11"/>
    </sheetView>
  </sheetViews>
  <sheetFormatPr defaultRowHeight="15"/>
  <cols>
    <col min="1" max="1" width="4" customWidth="1"/>
    <col min="2" max="2" width="43" customWidth="1"/>
    <col min="3" max="3" width="10.7109375" customWidth="1"/>
    <col min="4" max="4" width="7.28515625" customWidth="1"/>
    <col min="5" max="5" width="12.140625" customWidth="1"/>
    <col min="6" max="6" width="10.7109375" customWidth="1"/>
    <col min="7" max="7" width="6.140625" customWidth="1"/>
    <col min="8" max="8" width="12.140625" customWidth="1"/>
    <col min="9" max="9" width="10.140625" customWidth="1"/>
    <col min="10" max="1025" width="10.7109375" customWidth="1"/>
  </cols>
  <sheetData>
    <row r="1" spans="1:1020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B2" t="s">
        <v>165</v>
      </c>
    </row>
    <row r="3" spans="1:1020">
      <c r="A3" t="s">
        <v>212</v>
      </c>
    </row>
    <row r="4" spans="1:1020" ht="60">
      <c r="A4" s="79" t="s">
        <v>1</v>
      </c>
      <c r="B4" s="79" t="s">
        <v>2</v>
      </c>
      <c r="C4" s="79" t="s">
        <v>3</v>
      </c>
      <c r="D4" s="79" t="s">
        <v>4</v>
      </c>
      <c r="E4" s="79" t="s">
        <v>169</v>
      </c>
      <c r="F4" s="79" t="s">
        <v>170</v>
      </c>
      <c r="G4" s="79" t="s">
        <v>7</v>
      </c>
      <c r="H4" s="79" t="s">
        <v>171</v>
      </c>
      <c r="I4" s="79" t="s">
        <v>172</v>
      </c>
      <c r="J4" s="79" t="s">
        <v>166</v>
      </c>
    </row>
    <row r="5" spans="1:1020" ht="45">
      <c r="A5" s="60">
        <v>1</v>
      </c>
      <c r="B5" s="61" t="s">
        <v>213</v>
      </c>
      <c r="C5" s="61" t="s">
        <v>17</v>
      </c>
      <c r="D5" s="61">
        <v>20</v>
      </c>
      <c r="E5" s="60"/>
      <c r="F5" s="60"/>
      <c r="G5" s="81"/>
      <c r="H5" s="60"/>
      <c r="I5" s="60"/>
      <c r="J5" s="60"/>
    </row>
    <row r="6" spans="1:1020">
      <c r="A6" s="60"/>
      <c r="B6" s="60" t="s">
        <v>22</v>
      </c>
      <c r="C6" s="60"/>
      <c r="D6" s="60"/>
      <c r="E6" s="60"/>
      <c r="F6" s="82">
        <f>SUM(F5)</f>
        <v>0</v>
      </c>
      <c r="G6" s="82"/>
      <c r="H6" s="82"/>
      <c r="I6" s="82">
        <f>SUM(I5)</f>
        <v>0</v>
      </c>
      <c r="J6" s="60"/>
    </row>
    <row r="9" spans="1:1020">
      <c r="B9" t="s">
        <v>25</v>
      </c>
      <c r="H9" t="s">
        <v>36</v>
      </c>
    </row>
    <row r="10" spans="1:1020">
      <c r="B10" t="s">
        <v>37</v>
      </c>
      <c r="H10" t="s">
        <v>38</v>
      </c>
    </row>
  </sheetData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F10"/>
  <sheetViews>
    <sheetView workbookViewId="0">
      <selection activeCell="J10" sqref="A1:J10"/>
    </sheetView>
  </sheetViews>
  <sheetFormatPr defaultRowHeight="15"/>
  <cols>
    <col min="1" max="1" width="4" customWidth="1"/>
    <col min="2" max="2" width="46.85546875" customWidth="1"/>
    <col min="3" max="3" width="10.7109375" customWidth="1"/>
    <col min="4" max="4" width="7.28515625" customWidth="1"/>
    <col min="5" max="5" width="10.7109375" customWidth="1"/>
    <col min="6" max="6" width="12.85546875" customWidth="1"/>
    <col min="7" max="7" width="9.28515625" customWidth="1"/>
    <col min="8" max="1023" width="10.7109375" customWidth="1"/>
    <col min="1024" max="1025" width="10.42578125" customWidth="1"/>
  </cols>
  <sheetData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B3" t="s">
        <v>165</v>
      </c>
    </row>
    <row r="4" spans="1:1020">
      <c r="A4" s="60" t="s">
        <v>158</v>
      </c>
      <c r="B4" s="60"/>
      <c r="C4" s="60"/>
      <c r="D4" s="60"/>
      <c r="E4" s="60"/>
      <c r="F4" s="60"/>
      <c r="G4" s="60"/>
      <c r="H4" s="60"/>
      <c r="I4" s="60"/>
      <c r="J4" s="60"/>
    </row>
    <row r="5" spans="1:1020" ht="60">
      <c r="A5" s="79" t="s">
        <v>1</v>
      </c>
      <c r="B5" s="79" t="s">
        <v>2</v>
      </c>
      <c r="C5" s="79" t="s">
        <v>3</v>
      </c>
      <c r="D5" s="79" t="s">
        <v>4</v>
      </c>
      <c r="E5" s="79" t="s">
        <v>169</v>
      </c>
      <c r="F5" s="79" t="s">
        <v>170</v>
      </c>
      <c r="G5" s="79" t="s">
        <v>7</v>
      </c>
      <c r="H5" s="79" t="s">
        <v>171</v>
      </c>
      <c r="I5" s="79" t="s">
        <v>172</v>
      </c>
      <c r="J5" s="79" t="s">
        <v>166</v>
      </c>
    </row>
    <row r="6" spans="1:1020" ht="45">
      <c r="A6" s="60">
        <v>1</v>
      </c>
      <c r="B6" s="61" t="s">
        <v>173</v>
      </c>
      <c r="C6" s="90" t="s">
        <v>174</v>
      </c>
      <c r="D6" s="90">
        <v>28</v>
      </c>
      <c r="E6" s="90"/>
      <c r="F6" s="60"/>
      <c r="G6" s="81"/>
      <c r="H6" s="60"/>
      <c r="I6" s="60"/>
      <c r="J6" s="60"/>
    </row>
    <row r="7" spans="1:1020">
      <c r="A7" s="60"/>
      <c r="B7" s="60"/>
      <c r="C7" s="60"/>
      <c r="D7" s="60"/>
      <c r="E7" s="60"/>
      <c r="F7" s="82">
        <f>SUM(F6)</f>
        <v>0</v>
      </c>
      <c r="G7" s="82"/>
      <c r="H7" s="82"/>
      <c r="I7" s="82">
        <f>SUM(I6)</f>
        <v>0</v>
      </c>
      <c r="J7" s="82"/>
    </row>
    <row r="9" spans="1:1020">
      <c r="B9" t="s">
        <v>25</v>
      </c>
      <c r="H9" t="s">
        <v>36</v>
      </c>
    </row>
    <row r="10" spans="1:1020">
      <c r="B10" t="s">
        <v>37</v>
      </c>
      <c r="I10" t="s">
        <v>38</v>
      </c>
    </row>
  </sheetData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1"/>
  <sheetViews>
    <sheetView workbookViewId="0">
      <selection activeCell="J11" sqref="A1:J11"/>
    </sheetView>
  </sheetViews>
  <sheetFormatPr defaultRowHeight="15"/>
  <cols>
    <col min="1" max="1" width="4.5703125" customWidth="1"/>
    <col min="2" max="2" width="40.42578125" customWidth="1"/>
    <col min="3" max="5" width="10.42578125" customWidth="1"/>
    <col min="6" max="6" width="13.28515625" customWidth="1"/>
    <col min="7" max="7" width="6.42578125" customWidth="1"/>
    <col min="8" max="8" width="10.42578125" customWidth="1"/>
    <col min="9" max="9" width="12.5703125" customWidth="1"/>
    <col min="10" max="1025" width="10.42578125" customWidth="1"/>
  </cols>
  <sheetData>
    <row r="1" spans="1:1020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B2" t="s">
        <v>165</v>
      </c>
    </row>
    <row r="4" spans="1:1020">
      <c r="B4" s="123" t="s">
        <v>175</v>
      </c>
      <c r="C4" s="123"/>
      <c r="D4" s="123"/>
      <c r="E4" s="123"/>
      <c r="F4" s="123"/>
    </row>
    <row r="5" spans="1:1020" ht="75">
      <c r="A5" s="79" t="s">
        <v>1</v>
      </c>
      <c r="B5" s="79" t="s">
        <v>2</v>
      </c>
      <c r="C5" s="79" t="s">
        <v>3</v>
      </c>
      <c r="D5" s="79" t="s">
        <v>176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166</v>
      </c>
    </row>
    <row r="6" spans="1:1020" ht="60">
      <c r="A6" s="60">
        <v>1</v>
      </c>
      <c r="B6" s="61" t="s">
        <v>177</v>
      </c>
      <c r="C6" s="61" t="s">
        <v>17</v>
      </c>
      <c r="D6" s="61">
        <v>75</v>
      </c>
      <c r="E6" s="61"/>
      <c r="F6" s="60"/>
      <c r="G6" s="81"/>
      <c r="H6" s="60"/>
      <c r="I6" s="60"/>
      <c r="J6" s="60"/>
    </row>
    <row r="7" spans="1:1020">
      <c r="A7" s="60"/>
      <c r="B7" s="60" t="s">
        <v>41</v>
      </c>
      <c r="C7" s="60"/>
      <c r="D7" s="60"/>
      <c r="E7" s="60"/>
      <c r="F7" s="82">
        <f>SUM(F6)</f>
        <v>0</v>
      </c>
      <c r="G7" s="82"/>
      <c r="H7" s="82"/>
      <c r="I7" s="82">
        <f>SUM(I6)</f>
        <v>0</v>
      </c>
      <c r="J7" s="60"/>
    </row>
    <row r="10" spans="1:1020">
      <c r="B10" t="s">
        <v>25</v>
      </c>
      <c r="G10" t="s">
        <v>36</v>
      </c>
    </row>
    <row r="11" spans="1:1020">
      <c r="B11" t="s">
        <v>37</v>
      </c>
      <c r="G11" t="s">
        <v>38</v>
      </c>
    </row>
  </sheetData>
  <mergeCells count="1">
    <mergeCell ref="B4:F4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F22"/>
  <sheetViews>
    <sheetView workbookViewId="0">
      <selection activeCell="J22" sqref="A1:J22"/>
    </sheetView>
  </sheetViews>
  <sheetFormatPr defaultRowHeight="15"/>
  <cols>
    <col min="1" max="1" width="3.42578125" customWidth="1"/>
    <col min="2" max="2" width="62.42578125" customWidth="1"/>
    <col min="3" max="6" width="10.42578125" customWidth="1"/>
    <col min="7" max="7" width="6.5703125" customWidth="1"/>
    <col min="8" max="1025" width="10.42578125" customWidth="1"/>
  </cols>
  <sheetData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A3" t="s">
        <v>160</v>
      </c>
    </row>
    <row r="4" spans="1:1020" ht="75">
      <c r="A4" s="79" t="s">
        <v>1</v>
      </c>
      <c r="B4" s="79" t="s">
        <v>2</v>
      </c>
      <c r="C4" s="79" t="s">
        <v>178</v>
      </c>
      <c r="D4" s="79" t="s">
        <v>4</v>
      </c>
      <c r="E4" s="79" t="s">
        <v>169</v>
      </c>
      <c r="F4" s="79" t="s">
        <v>179</v>
      </c>
      <c r="G4" s="79" t="s">
        <v>7</v>
      </c>
      <c r="H4" s="79" t="s">
        <v>171</v>
      </c>
      <c r="I4" s="79" t="s">
        <v>172</v>
      </c>
      <c r="J4" s="79" t="s">
        <v>166</v>
      </c>
    </row>
    <row r="5" spans="1:1020">
      <c r="A5" s="60">
        <v>1</v>
      </c>
      <c r="B5" s="90" t="s">
        <v>180</v>
      </c>
      <c r="C5" s="90" t="s">
        <v>17</v>
      </c>
      <c r="D5" s="90">
        <v>5</v>
      </c>
      <c r="E5" s="90"/>
      <c r="F5" s="60"/>
      <c r="G5" s="81"/>
      <c r="H5" s="60"/>
      <c r="I5" s="60"/>
      <c r="J5" s="60"/>
    </row>
    <row r="6" spans="1:1020">
      <c r="A6" s="60">
        <v>2</v>
      </c>
      <c r="B6" s="90" t="s">
        <v>181</v>
      </c>
      <c r="C6" s="90" t="s">
        <v>17</v>
      </c>
      <c r="D6" s="90">
        <v>5</v>
      </c>
      <c r="E6" s="90"/>
      <c r="F6" s="60"/>
      <c r="G6" s="81"/>
      <c r="H6" s="60"/>
      <c r="I6" s="60"/>
      <c r="J6" s="60"/>
    </row>
    <row r="7" spans="1:1020">
      <c r="A7" s="60">
        <v>3</v>
      </c>
      <c r="B7" s="90" t="s">
        <v>182</v>
      </c>
      <c r="C7" s="90" t="s">
        <v>17</v>
      </c>
      <c r="D7" s="90">
        <v>5</v>
      </c>
      <c r="E7" s="90"/>
      <c r="F7" s="60"/>
      <c r="G7" s="81"/>
      <c r="H7" s="60"/>
      <c r="I7" s="60"/>
      <c r="J7" s="60"/>
    </row>
    <row r="8" spans="1:1020">
      <c r="A8" s="60">
        <v>4</v>
      </c>
      <c r="B8" s="90" t="s">
        <v>183</v>
      </c>
      <c r="C8" s="90" t="s">
        <v>17</v>
      </c>
      <c r="D8" s="90">
        <v>5</v>
      </c>
      <c r="E8" s="90"/>
      <c r="F8" s="60"/>
      <c r="G8" s="81"/>
      <c r="H8" s="60"/>
      <c r="I8" s="60"/>
      <c r="J8" s="60"/>
    </row>
    <row r="9" spans="1:1020">
      <c r="A9" s="60">
        <v>5</v>
      </c>
      <c r="B9" s="90" t="s">
        <v>184</v>
      </c>
      <c r="C9" s="90" t="s">
        <v>17</v>
      </c>
      <c r="D9" s="90">
        <v>5</v>
      </c>
      <c r="E9" s="90"/>
      <c r="F9" s="60"/>
      <c r="G9" s="81"/>
      <c r="H9" s="60"/>
      <c r="I9" s="60"/>
      <c r="J9" s="60"/>
    </row>
    <row r="10" spans="1:1020">
      <c r="A10" s="60">
        <v>6</v>
      </c>
      <c r="B10" s="90" t="s">
        <v>185</v>
      </c>
      <c r="C10" s="90" t="s">
        <v>17</v>
      </c>
      <c r="D10" s="90">
        <v>5</v>
      </c>
      <c r="E10" s="90"/>
      <c r="F10" s="60"/>
      <c r="G10" s="81"/>
      <c r="H10" s="60"/>
      <c r="I10" s="60"/>
      <c r="J10" s="60"/>
    </row>
    <row r="11" spans="1:1020">
      <c r="A11" s="60">
        <v>7</v>
      </c>
      <c r="B11" s="90" t="s">
        <v>186</v>
      </c>
      <c r="C11" s="90" t="s">
        <v>17</v>
      </c>
      <c r="D11" s="90">
        <v>5</v>
      </c>
      <c r="E11" s="90"/>
      <c r="F11" s="60"/>
      <c r="G11" s="81"/>
      <c r="H11" s="60"/>
      <c r="I11" s="60"/>
      <c r="J11" s="60"/>
    </row>
    <row r="12" spans="1:1020">
      <c r="A12" s="60">
        <v>8</v>
      </c>
      <c r="B12" s="90" t="s">
        <v>187</v>
      </c>
      <c r="C12" s="90" t="s">
        <v>17</v>
      </c>
      <c r="D12" s="90">
        <v>5</v>
      </c>
      <c r="E12" s="90"/>
      <c r="F12" s="60"/>
      <c r="G12" s="81"/>
      <c r="H12" s="60"/>
      <c r="I12" s="60"/>
      <c r="J12" s="60"/>
    </row>
    <row r="13" spans="1:1020">
      <c r="A13" s="60">
        <v>9</v>
      </c>
      <c r="B13" s="90" t="s">
        <v>188</v>
      </c>
      <c r="C13" s="90" t="s">
        <v>189</v>
      </c>
      <c r="D13" s="90">
        <v>5</v>
      </c>
      <c r="E13" s="90"/>
      <c r="F13" s="60"/>
      <c r="G13" s="81"/>
      <c r="H13" s="60"/>
      <c r="I13" s="60"/>
      <c r="J13" s="60"/>
    </row>
    <row r="14" spans="1:1020">
      <c r="A14" s="60">
        <v>10</v>
      </c>
      <c r="B14" s="90" t="s">
        <v>190</v>
      </c>
      <c r="C14" s="90" t="s">
        <v>191</v>
      </c>
      <c r="D14" s="90">
        <v>5</v>
      </c>
      <c r="E14" s="90"/>
      <c r="F14" s="60"/>
      <c r="G14" s="81"/>
      <c r="H14" s="60"/>
      <c r="I14" s="60"/>
      <c r="J14" s="60"/>
    </row>
    <row r="15" spans="1:1020">
      <c r="A15" s="60">
        <v>11</v>
      </c>
      <c r="B15" s="90" t="s">
        <v>192</v>
      </c>
      <c r="C15" s="90" t="s">
        <v>17</v>
      </c>
      <c r="D15" s="90">
        <v>5</v>
      </c>
      <c r="E15" s="90"/>
      <c r="F15" s="60"/>
      <c r="G15" s="81"/>
      <c r="H15" s="60"/>
      <c r="I15" s="60"/>
      <c r="J15" s="60"/>
    </row>
    <row r="16" spans="1:1020">
      <c r="A16" s="60">
        <v>12</v>
      </c>
      <c r="B16" s="90" t="s">
        <v>193</v>
      </c>
      <c r="C16" s="90" t="s">
        <v>17</v>
      </c>
      <c r="D16" s="90">
        <v>5</v>
      </c>
      <c r="E16" s="90"/>
      <c r="F16" s="60"/>
      <c r="G16" s="81"/>
      <c r="H16" s="60"/>
      <c r="I16" s="60"/>
      <c r="J16" s="60"/>
    </row>
    <row r="17" spans="1:10">
      <c r="A17" s="60">
        <v>13</v>
      </c>
      <c r="B17" s="90" t="s">
        <v>194</v>
      </c>
      <c r="C17" s="90" t="s">
        <v>17</v>
      </c>
      <c r="D17" s="90">
        <v>5</v>
      </c>
      <c r="E17" s="90"/>
      <c r="F17" s="60"/>
      <c r="G17" s="81"/>
      <c r="H17" s="60"/>
      <c r="I17" s="60"/>
      <c r="J17" s="60"/>
    </row>
    <row r="18" spans="1:10">
      <c r="A18" s="60"/>
      <c r="B18" s="90" t="s">
        <v>22</v>
      </c>
      <c r="C18" s="90"/>
      <c r="D18" s="90"/>
      <c r="E18" s="90"/>
      <c r="F18" s="60">
        <f>SUM(F5:F17)</f>
        <v>0</v>
      </c>
      <c r="G18" s="60"/>
      <c r="H18" s="60"/>
      <c r="I18" s="60">
        <f>SUM(I5:I17)</f>
        <v>0</v>
      </c>
      <c r="J18" s="60"/>
    </row>
    <row r="19" spans="1:10">
      <c r="B19" s="90" t="s">
        <v>195</v>
      </c>
      <c r="C19" s="90"/>
      <c r="D19" s="90"/>
      <c r="E19" s="90"/>
    </row>
    <row r="21" spans="1:10">
      <c r="B21" t="s">
        <v>25</v>
      </c>
      <c r="H21" t="s">
        <v>36</v>
      </c>
    </row>
    <row r="22" spans="1:10">
      <c r="B22" t="s">
        <v>37</v>
      </c>
      <c r="H22" t="s">
        <v>38</v>
      </c>
    </row>
  </sheetData>
  <pageMargins left="0.7" right="0.7" top="0.75" bottom="0.75" header="0.3" footer="0.3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F12"/>
  <sheetViews>
    <sheetView workbookViewId="0">
      <selection activeCell="J12" sqref="A1:J12"/>
    </sheetView>
  </sheetViews>
  <sheetFormatPr defaultRowHeight="15"/>
  <cols>
    <col min="1" max="1" width="4.5703125" customWidth="1"/>
    <col min="2" max="2" width="52" customWidth="1"/>
    <col min="3" max="1025" width="10.42578125" customWidth="1"/>
  </cols>
  <sheetData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A3" t="s">
        <v>161</v>
      </c>
    </row>
    <row r="4" spans="1:1020" ht="90">
      <c r="A4" s="79" t="s">
        <v>1</v>
      </c>
      <c r="B4" s="79" t="s">
        <v>2</v>
      </c>
      <c r="C4" s="79" t="s">
        <v>3</v>
      </c>
      <c r="D4" s="79" t="s">
        <v>4</v>
      </c>
      <c r="E4" s="79" t="s">
        <v>169</v>
      </c>
      <c r="F4" s="79" t="s">
        <v>170</v>
      </c>
      <c r="G4" s="79" t="s">
        <v>7</v>
      </c>
      <c r="H4" s="79" t="s">
        <v>171</v>
      </c>
      <c r="I4" s="79" t="s">
        <v>172</v>
      </c>
      <c r="J4" s="79" t="s">
        <v>196</v>
      </c>
    </row>
    <row r="5" spans="1:1020">
      <c r="A5" s="60">
        <v>1</v>
      </c>
      <c r="B5" s="80" t="s">
        <v>197</v>
      </c>
      <c r="C5" s="80" t="s">
        <v>17</v>
      </c>
      <c r="D5" s="80">
        <v>24</v>
      </c>
      <c r="E5" s="80"/>
      <c r="F5" s="60"/>
      <c r="G5" s="81"/>
      <c r="H5" s="60"/>
      <c r="I5" s="60"/>
      <c r="J5" s="60"/>
    </row>
    <row r="6" spans="1:1020" ht="30">
      <c r="A6" s="60">
        <v>2</v>
      </c>
      <c r="B6" s="80" t="s">
        <v>198</v>
      </c>
      <c r="C6" s="80" t="s">
        <v>199</v>
      </c>
      <c r="D6" s="80">
        <v>10</v>
      </c>
      <c r="E6" s="80"/>
      <c r="F6" s="60"/>
      <c r="G6" s="81"/>
      <c r="H6" s="60"/>
      <c r="I6" s="60"/>
      <c r="J6" s="60"/>
    </row>
    <row r="7" spans="1:1020" ht="30">
      <c r="A7" s="60">
        <v>3</v>
      </c>
      <c r="B7" s="80" t="s">
        <v>200</v>
      </c>
      <c r="C7" s="80" t="s">
        <v>201</v>
      </c>
      <c r="D7" s="80">
        <v>50</v>
      </c>
      <c r="E7" s="80"/>
      <c r="F7" s="60"/>
      <c r="G7" s="81"/>
      <c r="H7" s="60"/>
      <c r="I7" s="60"/>
      <c r="J7" s="60"/>
    </row>
    <row r="8" spans="1:1020">
      <c r="A8" s="60">
        <v>4</v>
      </c>
      <c r="B8" s="80" t="s">
        <v>202</v>
      </c>
      <c r="C8" s="80" t="s">
        <v>203</v>
      </c>
      <c r="D8" s="80">
        <v>15</v>
      </c>
      <c r="E8" s="80"/>
      <c r="F8" s="60"/>
      <c r="G8" s="81"/>
      <c r="H8" s="60"/>
      <c r="I8" s="60"/>
      <c r="J8" s="60"/>
    </row>
    <row r="9" spans="1:1020">
      <c r="A9" s="60"/>
      <c r="B9" s="60" t="s">
        <v>22</v>
      </c>
      <c r="C9" s="60"/>
      <c r="D9" s="60"/>
      <c r="E9" s="60"/>
      <c r="F9" s="82">
        <f>SUM(F5:F8)</f>
        <v>0</v>
      </c>
      <c r="G9" s="82"/>
      <c r="H9" s="82"/>
      <c r="I9" s="82">
        <f>SUM(I5:I8)</f>
        <v>0</v>
      </c>
      <c r="J9" s="82"/>
    </row>
    <row r="11" spans="1:1020">
      <c r="B11" t="s">
        <v>25</v>
      </c>
      <c r="H11" t="s">
        <v>36</v>
      </c>
    </row>
    <row r="12" spans="1:1020">
      <c r="B12" t="s">
        <v>37</v>
      </c>
      <c r="H12" t="s">
        <v>136</v>
      </c>
      <c r="I12" t="s">
        <v>38</v>
      </c>
    </row>
  </sheetData>
  <pageMargins left="0.7" right="0.7" top="0.75" bottom="0.75" header="0.3" footer="0.3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2"/>
  <sheetViews>
    <sheetView workbookViewId="0">
      <selection activeCell="J12" sqref="A1:J12"/>
    </sheetView>
  </sheetViews>
  <sheetFormatPr defaultRowHeight="15"/>
  <cols>
    <col min="1" max="1" width="3.42578125" customWidth="1"/>
    <col min="2" max="2" width="61.140625" customWidth="1"/>
    <col min="3" max="1025" width="10.42578125" customWidth="1"/>
  </cols>
  <sheetData>
    <row r="1" spans="1:1020">
      <c r="B1" t="s">
        <v>204</v>
      </c>
    </row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A3" t="s">
        <v>162</v>
      </c>
    </row>
    <row r="4" spans="1:1020" ht="90">
      <c r="A4" s="79" t="s">
        <v>1</v>
      </c>
      <c r="B4" s="79" t="s">
        <v>2</v>
      </c>
      <c r="C4" s="79" t="s">
        <v>3</v>
      </c>
      <c r="D4" s="79" t="s">
        <v>4</v>
      </c>
      <c r="E4" s="79" t="s">
        <v>205</v>
      </c>
      <c r="F4" s="79" t="s">
        <v>6</v>
      </c>
      <c r="G4" s="79" t="s">
        <v>7</v>
      </c>
      <c r="H4" s="79" t="s">
        <v>8</v>
      </c>
      <c r="I4" s="79" t="s">
        <v>9</v>
      </c>
      <c r="J4" s="79" t="s">
        <v>196</v>
      </c>
    </row>
    <row r="5" spans="1:1020" ht="45">
      <c r="A5" s="60">
        <v>1</v>
      </c>
      <c r="B5" s="61" t="s">
        <v>206</v>
      </c>
      <c r="C5" s="61" t="s">
        <v>137</v>
      </c>
      <c r="D5" s="61">
        <v>2</v>
      </c>
      <c r="E5" s="61"/>
      <c r="F5" s="60"/>
      <c r="G5" s="81"/>
      <c r="H5" s="60"/>
      <c r="I5" s="60"/>
      <c r="J5" s="60"/>
    </row>
    <row r="6" spans="1:1020" ht="45">
      <c r="A6" s="60">
        <v>2</v>
      </c>
      <c r="B6" s="61" t="s">
        <v>207</v>
      </c>
      <c r="C6" s="61" t="s">
        <v>137</v>
      </c>
      <c r="D6" s="61">
        <v>3</v>
      </c>
      <c r="E6" s="61"/>
      <c r="F6" s="60"/>
      <c r="G6" s="81"/>
      <c r="H6" s="60"/>
      <c r="I6" s="60"/>
      <c r="J6" s="60"/>
    </row>
    <row r="7" spans="1:1020">
      <c r="A7" s="60"/>
      <c r="B7" s="60" t="s">
        <v>22</v>
      </c>
      <c r="C7" s="60"/>
      <c r="D7" s="60"/>
      <c r="E7" s="60"/>
      <c r="F7" s="82">
        <f>SUM(F5:F6)</f>
        <v>0</v>
      </c>
      <c r="G7" s="82"/>
      <c r="H7" s="82"/>
      <c r="I7" s="82">
        <f>SUM(I5:I6)</f>
        <v>0</v>
      </c>
      <c r="J7" s="82"/>
    </row>
    <row r="11" spans="1:1020">
      <c r="B11" t="s">
        <v>25</v>
      </c>
      <c r="G11" t="s">
        <v>36</v>
      </c>
    </row>
    <row r="12" spans="1:1020">
      <c r="B12" t="s">
        <v>37</v>
      </c>
      <c r="G12" t="s">
        <v>38</v>
      </c>
    </row>
  </sheetData>
  <pageMargins left="0.7" right="0.7" top="0.75" bottom="0.75" header="0.3" footer="0.3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2"/>
  <sheetViews>
    <sheetView workbookViewId="0">
      <selection activeCell="J14" sqref="A1:J14"/>
    </sheetView>
  </sheetViews>
  <sheetFormatPr defaultRowHeight="15"/>
  <cols>
    <col min="1" max="1" width="3.7109375" customWidth="1"/>
    <col min="2" max="2" width="53" customWidth="1"/>
    <col min="3" max="1025" width="10.42578125" customWidth="1"/>
  </cols>
  <sheetData>
    <row r="1" spans="1:1020">
      <c r="B1" t="s">
        <v>204</v>
      </c>
    </row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A3" t="s">
        <v>163</v>
      </c>
    </row>
    <row r="4" spans="1:1020" ht="90">
      <c r="A4" s="79" t="s">
        <v>1</v>
      </c>
      <c r="B4" s="79" t="s">
        <v>2</v>
      </c>
      <c r="C4" s="79" t="s">
        <v>3</v>
      </c>
      <c r="D4" s="79" t="s">
        <v>4</v>
      </c>
      <c r="E4" s="79" t="s">
        <v>205</v>
      </c>
      <c r="F4" s="79" t="s">
        <v>6</v>
      </c>
      <c r="G4" s="79" t="s">
        <v>7</v>
      </c>
      <c r="H4" s="79" t="s">
        <v>8</v>
      </c>
      <c r="I4" s="79" t="s">
        <v>9</v>
      </c>
      <c r="J4" s="79" t="s">
        <v>196</v>
      </c>
    </row>
    <row r="5" spans="1:1020" ht="45">
      <c r="A5" s="84">
        <v>1</v>
      </c>
      <c r="B5" s="61" t="s">
        <v>208</v>
      </c>
      <c r="C5" s="91" t="s">
        <v>137</v>
      </c>
      <c r="D5" s="91">
        <v>24</v>
      </c>
      <c r="E5" s="91"/>
      <c r="F5" s="84"/>
      <c r="G5" s="81"/>
      <c r="H5" s="84"/>
      <c r="I5" s="84"/>
      <c r="J5" s="84"/>
    </row>
    <row r="6" spans="1:1020">
      <c r="A6" s="84">
        <v>2</v>
      </c>
      <c r="B6" s="61" t="s">
        <v>209</v>
      </c>
      <c r="C6" s="91" t="s">
        <v>137</v>
      </c>
      <c r="D6" s="91">
        <v>16</v>
      </c>
      <c r="E6" s="91"/>
      <c r="F6" s="84"/>
      <c r="G6" s="81"/>
      <c r="H6" s="84"/>
      <c r="I6" s="84"/>
      <c r="J6" s="84"/>
    </row>
    <row r="7" spans="1:1020">
      <c r="A7" s="84">
        <v>3</v>
      </c>
      <c r="B7" s="61" t="s">
        <v>223</v>
      </c>
      <c r="C7" s="91" t="s">
        <v>137</v>
      </c>
      <c r="D7" s="91">
        <v>4</v>
      </c>
      <c r="E7" s="91"/>
      <c r="F7" s="84"/>
      <c r="G7" s="81"/>
      <c r="H7" s="82"/>
      <c r="I7" s="84"/>
      <c r="J7" s="82"/>
    </row>
    <row r="8" spans="1:1020">
      <c r="A8" s="84">
        <v>4</v>
      </c>
      <c r="B8" s="61" t="s">
        <v>224</v>
      </c>
      <c r="C8" s="91" t="s">
        <v>137</v>
      </c>
      <c r="D8" s="91">
        <v>4</v>
      </c>
      <c r="E8" s="91"/>
      <c r="F8" s="84"/>
      <c r="G8" s="81"/>
      <c r="H8" s="84"/>
      <c r="I8" s="84"/>
      <c r="J8" s="84"/>
    </row>
    <row r="9" spans="1:1020">
      <c r="A9" s="84"/>
      <c r="B9" s="92" t="s">
        <v>41</v>
      </c>
      <c r="C9" s="84"/>
      <c r="D9" s="84"/>
      <c r="E9" s="84"/>
      <c r="F9" s="84">
        <f>SUM(F5:F8)</f>
        <v>0</v>
      </c>
      <c r="G9" s="84"/>
      <c r="H9" s="84"/>
      <c r="I9" s="84">
        <f>SUM(I5:I8)</f>
        <v>0</v>
      </c>
      <c r="J9" s="84"/>
    </row>
    <row r="11" spans="1:1020">
      <c r="B11" t="s">
        <v>25</v>
      </c>
      <c r="G11" t="s">
        <v>36</v>
      </c>
    </row>
    <row r="12" spans="1:1020">
      <c r="B12" t="s">
        <v>37</v>
      </c>
      <c r="G12" t="s">
        <v>38</v>
      </c>
    </row>
  </sheetData>
  <pageMargins left="0.7" right="0.7" top="0.75" bottom="0.75" header="0.3" footer="0.3"/>
  <pageSetup paperSize="9" scale="6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2"/>
  <sheetViews>
    <sheetView workbookViewId="0">
      <selection activeCell="J11" sqref="A1:J11"/>
    </sheetView>
  </sheetViews>
  <sheetFormatPr defaultRowHeight="15"/>
  <cols>
    <col min="1" max="1" width="3.7109375" customWidth="1"/>
    <col min="2" max="2" width="51.42578125" customWidth="1"/>
    <col min="3" max="1025" width="10.42578125" customWidth="1"/>
  </cols>
  <sheetData>
    <row r="1" spans="1:1020">
      <c r="B1" t="s">
        <v>204</v>
      </c>
    </row>
    <row r="2" spans="1:1020" s="83" customFormat="1" ht="12.75" customHeight="1">
      <c r="A2" s="1" t="s">
        <v>0</v>
      </c>
      <c r="B2" s="6"/>
      <c r="C2" s="7"/>
      <c r="D2" s="8"/>
      <c r="E2" s="7"/>
      <c r="F2" s="7"/>
      <c r="G2" s="1" t="s">
        <v>251</v>
      </c>
      <c r="H2" s="1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</row>
    <row r="3" spans="1:1020">
      <c r="B3" t="s">
        <v>214</v>
      </c>
    </row>
    <row r="4" spans="1:1020" ht="90">
      <c r="A4" s="79" t="s">
        <v>1</v>
      </c>
      <c r="B4" s="79" t="s">
        <v>2</v>
      </c>
      <c r="C4" s="79" t="s">
        <v>3</v>
      </c>
      <c r="D4" s="79" t="s">
        <v>4</v>
      </c>
      <c r="E4" s="79" t="s">
        <v>5</v>
      </c>
      <c r="F4" s="79" t="s">
        <v>6</v>
      </c>
      <c r="G4" s="79" t="s">
        <v>7</v>
      </c>
      <c r="H4" s="79" t="s">
        <v>8</v>
      </c>
      <c r="I4" s="79" t="s">
        <v>9</v>
      </c>
      <c r="J4" s="79" t="s">
        <v>196</v>
      </c>
    </row>
    <row r="5" spans="1:1020" ht="45">
      <c r="A5" s="60">
        <v>1</v>
      </c>
      <c r="B5" s="61" t="s">
        <v>215</v>
      </c>
      <c r="C5" s="61" t="s">
        <v>137</v>
      </c>
      <c r="D5" s="61">
        <v>300</v>
      </c>
      <c r="E5" s="61"/>
      <c r="F5" s="60"/>
      <c r="G5" s="81"/>
      <c r="H5" s="60"/>
      <c r="I5" s="60"/>
      <c r="J5" s="60"/>
    </row>
    <row r="6" spans="1:1020">
      <c r="A6" s="60"/>
      <c r="B6" s="60" t="s">
        <v>22</v>
      </c>
      <c r="C6" s="60"/>
      <c r="D6" s="60"/>
      <c r="E6" s="60"/>
      <c r="F6" s="82">
        <f>F5</f>
        <v>0</v>
      </c>
      <c r="G6" s="82"/>
      <c r="H6" s="82"/>
      <c r="I6" s="82">
        <f>SUM(I5)</f>
        <v>0</v>
      </c>
      <c r="J6" s="82"/>
    </row>
    <row r="11" spans="1:1020">
      <c r="B11" t="s">
        <v>25</v>
      </c>
      <c r="G11" t="s">
        <v>36</v>
      </c>
    </row>
    <row r="12" spans="1:1020">
      <c r="B12" t="s">
        <v>37</v>
      </c>
      <c r="G12" t="s">
        <v>38</v>
      </c>
    </row>
  </sheetData>
  <pageMargins left="0.7" right="0.7" top="0.75" bottom="0.75" header="0.3" footer="0.3"/>
  <pageSetup paperSize="9" scale="6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9"/>
  <sheetViews>
    <sheetView workbookViewId="0">
      <selection activeCell="J9" sqref="A1:J9"/>
    </sheetView>
  </sheetViews>
  <sheetFormatPr defaultRowHeight="15"/>
  <cols>
    <col min="1" max="1" width="4.140625" customWidth="1"/>
    <col min="2" max="2" width="38.85546875" customWidth="1"/>
    <col min="3" max="5" width="10.42578125" customWidth="1"/>
    <col min="6" max="6" width="11.28515625" customWidth="1"/>
    <col min="7" max="8" width="10.42578125" customWidth="1"/>
    <col min="9" max="9" width="12" customWidth="1"/>
    <col min="10" max="1025" width="10.42578125" customWidth="1"/>
  </cols>
  <sheetData>
    <row r="1" spans="1:1020" s="83" customFormat="1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t="s">
        <v>164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>
      <c r="A4" s="60">
        <v>1</v>
      </c>
      <c r="B4" s="90" t="s">
        <v>210</v>
      </c>
      <c r="C4" s="90" t="s">
        <v>211</v>
      </c>
      <c r="D4" s="90">
        <v>8</v>
      </c>
      <c r="E4" s="90"/>
      <c r="F4" s="60"/>
      <c r="G4" s="81"/>
      <c r="H4" s="60"/>
      <c r="I4" s="60"/>
      <c r="J4" s="60"/>
    </row>
    <row r="5" spans="1:1020">
      <c r="A5" s="60"/>
      <c r="B5" s="60" t="s">
        <v>22</v>
      </c>
      <c r="C5" s="60"/>
      <c r="D5" s="60"/>
      <c r="E5" s="60"/>
      <c r="F5" s="85">
        <f>F4</f>
        <v>0</v>
      </c>
      <c r="G5" s="85"/>
      <c r="H5" s="85"/>
      <c r="I5" s="85">
        <f>SUM(I4)</f>
        <v>0</v>
      </c>
      <c r="J5" s="60"/>
    </row>
    <row r="8" spans="1:1020">
      <c r="B8" t="s">
        <v>23</v>
      </c>
      <c r="F8" s="123" t="s">
        <v>24</v>
      </c>
      <c r="G8" s="123"/>
      <c r="H8" s="123"/>
    </row>
    <row r="9" spans="1:1020">
      <c r="B9" t="s">
        <v>25</v>
      </c>
      <c r="F9" s="123" t="s">
        <v>26</v>
      </c>
      <c r="G9" s="123"/>
      <c r="H9" s="123"/>
    </row>
  </sheetData>
  <mergeCells count="2">
    <mergeCell ref="F8:H8"/>
    <mergeCell ref="F9:H9"/>
  </mergeCells>
  <pageMargins left="0.7" right="0.7" top="0.75" bottom="0.75" header="0.3" footer="0.3"/>
  <pageSetup paperSize="9" scale="6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9"/>
  <sheetViews>
    <sheetView workbookViewId="0">
      <selection activeCell="J9" sqref="A1:J9"/>
    </sheetView>
  </sheetViews>
  <sheetFormatPr defaultRowHeight="15"/>
  <cols>
    <col min="1" max="1" width="4.140625" style="90" customWidth="1"/>
    <col min="2" max="2" width="38.85546875" style="90" customWidth="1"/>
    <col min="3" max="5" width="10.42578125" style="90" customWidth="1"/>
    <col min="6" max="6" width="11.28515625" style="90" customWidth="1"/>
    <col min="7" max="8" width="10.42578125" style="90" customWidth="1"/>
    <col min="9" max="9" width="12" style="90" customWidth="1"/>
    <col min="10" max="1025" width="10.42578125" style="90" customWidth="1"/>
    <col min="1026" max="16384" width="9.140625" style="90"/>
  </cols>
  <sheetData>
    <row r="1" spans="1:1020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s="90" t="s">
        <v>245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 ht="180">
      <c r="A4" s="84">
        <v>1</v>
      </c>
      <c r="B4" s="80" t="s">
        <v>246</v>
      </c>
      <c r="C4" s="84" t="s">
        <v>211</v>
      </c>
      <c r="D4" s="84">
        <v>1</v>
      </c>
      <c r="E4" s="84"/>
      <c r="F4" s="84"/>
      <c r="G4" s="84"/>
      <c r="H4" s="84"/>
      <c r="I4" s="84"/>
      <c r="J4" s="84"/>
    </row>
    <row r="5" spans="1:1020">
      <c r="A5" s="84"/>
      <c r="B5" s="84" t="s">
        <v>22</v>
      </c>
      <c r="C5" s="84"/>
      <c r="D5" s="84"/>
      <c r="E5" s="84"/>
      <c r="F5" s="84">
        <f>F4</f>
        <v>0</v>
      </c>
      <c r="G5" s="84"/>
      <c r="H5" s="84"/>
      <c r="I5" s="84">
        <f>SUM(I4)</f>
        <v>0</v>
      </c>
      <c r="J5" s="84"/>
    </row>
    <row r="8" spans="1:1020">
      <c r="B8" s="90" t="s">
        <v>23</v>
      </c>
      <c r="F8" s="123" t="s">
        <v>24</v>
      </c>
      <c r="G8" s="123"/>
      <c r="H8" s="123"/>
    </row>
    <row r="9" spans="1:1020">
      <c r="B9" s="90" t="s">
        <v>25</v>
      </c>
      <c r="F9" s="123" t="s">
        <v>26</v>
      </c>
      <c r="G9" s="123"/>
      <c r="H9" s="123"/>
    </row>
  </sheetData>
  <mergeCells count="2">
    <mergeCell ref="F8:H8"/>
    <mergeCell ref="F9:H9"/>
  </mergeCells>
  <pageMargins left="0.7" right="0.7" top="0.75" bottom="0.75" header="0.3" footer="0.3"/>
  <pageSetup paperSize="9" scale="6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9"/>
  <sheetViews>
    <sheetView workbookViewId="0">
      <selection activeCell="J9" sqref="A1:J9"/>
    </sheetView>
  </sheetViews>
  <sheetFormatPr defaultRowHeight="15"/>
  <cols>
    <col min="1" max="1" width="4.140625" style="90" customWidth="1"/>
    <col min="2" max="2" width="62.85546875" style="90" customWidth="1"/>
    <col min="3" max="5" width="10.42578125" style="90" customWidth="1"/>
    <col min="6" max="6" width="11.28515625" style="90" customWidth="1"/>
    <col min="7" max="8" width="10.42578125" style="90" customWidth="1"/>
    <col min="9" max="9" width="12" style="90" customWidth="1"/>
    <col min="10" max="1025" width="10.42578125" style="90" customWidth="1"/>
    <col min="1026" max="16384" width="9.140625" style="90"/>
  </cols>
  <sheetData>
    <row r="1" spans="1:1020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s="90" t="s">
        <v>241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 ht="273">
      <c r="A4" s="84">
        <v>1</v>
      </c>
      <c r="B4" s="80" t="s">
        <v>242</v>
      </c>
      <c r="C4" s="84" t="s">
        <v>243</v>
      </c>
      <c r="D4" s="84">
        <v>20</v>
      </c>
      <c r="E4" s="84"/>
      <c r="F4" s="84"/>
      <c r="G4" s="84"/>
      <c r="H4" s="84"/>
      <c r="I4" s="84"/>
      <c r="J4" s="84"/>
    </row>
    <row r="5" spans="1:1020" ht="93">
      <c r="A5" s="84"/>
      <c r="B5" s="80" t="s">
        <v>244</v>
      </c>
      <c r="C5" s="84" t="s">
        <v>17</v>
      </c>
      <c r="D5" s="84">
        <v>200</v>
      </c>
      <c r="E5" s="84"/>
      <c r="F5" s="84"/>
      <c r="G5" s="84"/>
      <c r="H5" s="84"/>
      <c r="I5" s="84"/>
      <c r="J5" s="84"/>
    </row>
    <row r="6" spans="1:1020">
      <c r="A6" s="84"/>
      <c r="B6" s="84" t="s">
        <v>22</v>
      </c>
      <c r="C6" s="84"/>
      <c r="D6" s="84"/>
      <c r="E6" s="84"/>
      <c r="F6" s="84">
        <f>SUM(F4:F5)</f>
        <v>0</v>
      </c>
      <c r="G6" s="84"/>
      <c r="H6" s="84"/>
      <c r="I6" s="84">
        <f>SUM(I4:I5)</f>
        <v>0</v>
      </c>
      <c r="J6" s="84"/>
    </row>
    <row r="8" spans="1:1020">
      <c r="B8" s="90" t="s">
        <v>23</v>
      </c>
      <c r="F8" s="123" t="s">
        <v>24</v>
      </c>
      <c r="G8" s="123"/>
      <c r="H8" s="123"/>
    </row>
    <row r="9" spans="1:1020">
      <c r="B9" s="90" t="s">
        <v>25</v>
      </c>
      <c r="F9" s="123" t="s">
        <v>26</v>
      </c>
      <c r="G9" s="123"/>
      <c r="H9" s="123"/>
    </row>
  </sheetData>
  <mergeCells count="2">
    <mergeCell ref="F8:H8"/>
    <mergeCell ref="F9:H9"/>
  </mergeCells>
  <pageMargins left="0.7" right="0.7" top="0.75" bottom="0.75" header="0.3" footer="0.3"/>
  <pageSetup paperSize="9" scale="5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9"/>
  <sheetViews>
    <sheetView workbookViewId="0">
      <selection activeCell="J9" sqref="A1:J9"/>
    </sheetView>
  </sheetViews>
  <sheetFormatPr defaultRowHeight="15"/>
  <cols>
    <col min="1" max="1" width="4.140625" style="90" customWidth="1"/>
    <col min="2" max="2" width="64" style="90" customWidth="1"/>
    <col min="3" max="5" width="10.42578125" style="90" customWidth="1"/>
    <col min="6" max="6" width="11.28515625" style="90" customWidth="1"/>
    <col min="7" max="8" width="10.42578125" style="90" customWidth="1"/>
    <col min="9" max="9" width="12" style="90" customWidth="1"/>
    <col min="10" max="1025" width="10.42578125" style="90" customWidth="1"/>
    <col min="1026" max="16384" width="9.140625" style="90"/>
  </cols>
  <sheetData>
    <row r="1" spans="1:1020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s="90" t="s">
        <v>236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 ht="73.5">
      <c r="A4" s="84">
        <v>1</v>
      </c>
      <c r="B4" s="80" t="s">
        <v>237</v>
      </c>
      <c r="C4" s="84" t="s">
        <v>238</v>
      </c>
      <c r="D4" s="84">
        <v>2</v>
      </c>
      <c r="E4" s="84"/>
      <c r="F4" s="84"/>
      <c r="G4" s="84"/>
      <c r="H4" s="84"/>
      <c r="I4" s="84"/>
      <c r="J4" s="84"/>
    </row>
    <row r="5" spans="1:1020" ht="45">
      <c r="A5" s="84">
        <v>2</v>
      </c>
      <c r="B5" s="80" t="s">
        <v>239</v>
      </c>
      <c r="C5" s="84" t="s">
        <v>240</v>
      </c>
      <c r="D5" s="84">
        <v>3</v>
      </c>
      <c r="E5" s="84"/>
      <c r="F5" s="84"/>
      <c r="G5" s="84"/>
      <c r="H5" s="84"/>
      <c r="I5" s="84"/>
      <c r="J5" s="84"/>
    </row>
    <row r="6" spans="1:1020">
      <c r="A6" s="84"/>
      <c r="B6" s="92" t="s">
        <v>22</v>
      </c>
      <c r="C6" s="84"/>
      <c r="D6" s="84"/>
      <c r="E6" s="84"/>
      <c r="F6" s="84">
        <f>SUM(F4:F5)</f>
        <v>0</v>
      </c>
      <c r="G6" s="84"/>
      <c r="H6" s="84"/>
      <c r="I6" s="84">
        <f>SUM(I4:I5)</f>
        <v>0</v>
      </c>
      <c r="J6" s="84"/>
    </row>
    <row r="8" spans="1:1020">
      <c r="B8" s="90" t="s">
        <v>23</v>
      </c>
      <c r="F8" s="123" t="s">
        <v>24</v>
      </c>
      <c r="G8" s="123"/>
      <c r="H8" s="123"/>
    </row>
    <row r="9" spans="1:1020">
      <c r="B9" s="90" t="s">
        <v>25</v>
      </c>
      <c r="F9" s="123" t="s">
        <v>26</v>
      </c>
      <c r="G9" s="123"/>
      <c r="H9" s="123"/>
    </row>
  </sheetData>
  <mergeCells count="2">
    <mergeCell ref="F8:H8"/>
    <mergeCell ref="F9:H9"/>
  </mergeCells>
  <pageMargins left="0.7" right="0.7" top="0.75" bottom="0.75" header="0.3" footer="0.3"/>
  <pageSetup paperSize="9" scale="5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7"/>
  <sheetViews>
    <sheetView workbookViewId="0">
      <selection activeCell="J17" sqref="A1:J17"/>
    </sheetView>
  </sheetViews>
  <sheetFormatPr defaultRowHeight="15"/>
  <cols>
    <col min="1" max="1" width="4.140625" style="90" customWidth="1"/>
    <col min="2" max="2" width="74" style="90" customWidth="1"/>
    <col min="3" max="5" width="10.42578125" style="90" customWidth="1"/>
    <col min="6" max="6" width="11.28515625" style="90" customWidth="1"/>
    <col min="7" max="8" width="10.42578125" style="90" customWidth="1"/>
    <col min="9" max="9" width="12" style="90" customWidth="1"/>
    <col min="10" max="1025" width="10.42578125" style="90" customWidth="1"/>
    <col min="1026" max="16384" width="9.140625" style="90"/>
  </cols>
  <sheetData>
    <row r="1" spans="1:1020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s="90" t="s">
        <v>225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 ht="75">
      <c r="A4" s="84">
        <v>1</v>
      </c>
      <c r="B4" s="80" t="s">
        <v>226</v>
      </c>
      <c r="C4" s="84" t="s">
        <v>227</v>
      </c>
      <c r="D4" s="84">
        <v>500</v>
      </c>
      <c r="E4" s="84"/>
      <c r="F4" s="84"/>
      <c r="G4" s="84"/>
      <c r="H4" s="84"/>
      <c r="I4" s="84"/>
      <c r="J4" s="84"/>
    </row>
    <row r="5" spans="1:1020" ht="75">
      <c r="A5" s="84">
        <v>2</v>
      </c>
      <c r="B5" s="80" t="s">
        <v>228</v>
      </c>
      <c r="C5" s="84" t="s">
        <v>227</v>
      </c>
      <c r="D5" s="84">
        <v>3500</v>
      </c>
      <c r="E5" s="84"/>
      <c r="F5" s="84"/>
      <c r="G5" s="84"/>
      <c r="H5" s="84"/>
      <c r="I5" s="84"/>
      <c r="J5" s="84"/>
    </row>
    <row r="6" spans="1:1020" ht="75">
      <c r="A6" s="84">
        <v>3</v>
      </c>
      <c r="B6" s="80" t="s">
        <v>229</v>
      </c>
      <c r="C6" s="84" t="s">
        <v>227</v>
      </c>
      <c r="D6" s="84">
        <v>1200</v>
      </c>
      <c r="E6" s="84"/>
      <c r="F6" s="84"/>
      <c r="G6" s="84"/>
      <c r="H6" s="84"/>
      <c r="I6" s="84"/>
      <c r="J6" s="84"/>
    </row>
    <row r="7" spans="1:1020" ht="90">
      <c r="A7" s="84">
        <v>4</v>
      </c>
      <c r="B7" s="80" t="s">
        <v>230</v>
      </c>
      <c r="C7" s="84" t="s">
        <v>227</v>
      </c>
      <c r="D7" s="84">
        <v>600</v>
      </c>
      <c r="E7" s="84"/>
      <c r="F7" s="84"/>
      <c r="G7" s="84"/>
      <c r="H7" s="84"/>
      <c r="I7" s="84"/>
      <c r="J7" s="84"/>
    </row>
    <row r="8" spans="1:1020" ht="75">
      <c r="A8" s="84">
        <v>5</v>
      </c>
      <c r="B8" s="80" t="s">
        <v>231</v>
      </c>
      <c r="C8" s="84" t="s">
        <v>227</v>
      </c>
      <c r="D8" s="84">
        <v>600</v>
      </c>
      <c r="E8" s="84"/>
      <c r="F8" s="84"/>
      <c r="G8" s="84"/>
      <c r="H8" s="84"/>
      <c r="I8" s="84"/>
      <c r="J8" s="84"/>
    </row>
    <row r="9" spans="1:1020" ht="30">
      <c r="A9" s="84">
        <v>6</v>
      </c>
      <c r="B9" s="80" t="s">
        <v>232</v>
      </c>
      <c r="C9" s="84" t="s">
        <v>227</v>
      </c>
      <c r="D9" s="84">
        <v>3500</v>
      </c>
      <c r="E9" s="84"/>
      <c r="F9" s="84"/>
      <c r="G9" s="84"/>
      <c r="H9" s="84"/>
      <c r="I9" s="84"/>
      <c r="J9" s="84"/>
    </row>
    <row r="10" spans="1:1020">
      <c r="A10" s="84">
        <v>7</v>
      </c>
      <c r="B10" s="80" t="s">
        <v>233</v>
      </c>
      <c r="C10" s="84" t="s">
        <v>234</v>
      </c>
      <c r="D10" s="84">
        <v>1800</v>
      </c>
      <c r="E10" s="84"/>
      <c r="F10" s="84"/>
      <c r="G10" s="84"/>
      <c r="H10" s="84"/>
      <c r="I10" s="84"/>
      <c r="J10" s="84"/>
    </row>
    <row r="11" spans="1:1020">
      <c r="A11" s="84">
        <v>8</v>
      </c>
      <c r="B11" s="80" t="s">
        <v>235</v>
      </c>
      <c r="C11" s="84" t="s">
        <v>17</v>
      </c>
      <c r="D11" s="84">
        <v>2000</v>
      </c>
      <c r="E11" s="84"/>
      <c r="F11" s="84"/>
      <c r="G11" s="84"/>
      <c r="H11" s="84"/>
      <c r="I11" s="84"/>
      <c r="J11" s="84"/>
    </row>
    <row r="12" spans="1:1020">
      <c r="A12" s="84"/>
      <c r="B12" s="84" t="s">
        <v>22</v>
      </c>
      <c r="C12" s="84"/>
      <c r="D12" s="84"/>
      <c r="E12" s="84"/>
      <c r="F12" s="84">
        <f>SUM(F4:F11)</f>
        <v>0</v>
      </c>
      <c r="G12" s="84"/>
      <c r="H12" s="84"/>
      <c r="I12" s="84">
        <f>SUM(I4:I10)</f>
        <v>0</v>
      </c>
      <c r="J12" s="84"/>
    </row>
    <row r="16" spans="1:1020">
      <c r="B16" s="90" t="s">
        <v>23</v>
      </c>
      <c r="F16" s="123" t="s">
        <v>24</v>
      </c>
      <c r="G16" s="123"/>
      <c r="H16" s="123"/>
    </row>
    <row r="17" spans="2:8">
      <c r="B17" s="90" t="s">
        <v>25</v>
      </c>
      <c r="F17" s="123" t="s">
        <v>26</v>
      </c>
      <c r="G17" s="123"/>
      <c r="H17" s="123"/>
    </row>
  </sheetData>
  <mergeCells count="2">
    <mergeCell ref="F16:H16"/>
    <mergeCell ref="F17:H17"/>
  </mergeCells>
  <pageMargins left="0.7" right="0.7" top="0.75" bottom="0.75" header="0.3" footer="0.3"/>
  <pageSetup paperSize="9" scale="5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11"/>
  <sheetViews>
    <sheetView tabSelected="1" workbookViewId="0">
      <selection activeCell="J11" sqref="A1:J11"/>
    </sheetView>
  </sheetViews>
  <sheetFormatPr defaultRowHeight="15"/>
  <cols>
    <col min="1" max="1" width="4.140625" style="95" customWidth="1"/>
    <col min="2" max="2" width="74" style="95" customWidth="1"/>
    <col min="3" max="5" width="10.42578125" style="95" customWidth="1"/>
    <col min="6" max="6" width="11.28515625" style="95" customWidth="1"/>
    <col min="7" max="8" width="10.42578125" style="95" customWidth="1"/>
    <col min="9" max="9" width="12" style="95" customWidth="1"/>
    <col min="10" max="1025" width="10.42578125" style="95" customWidth="1"/>
    <col min="1026" max="16384" width="9.140625" style="95"/>
  </cols>
  <sheetData>
    <row r="1" spans="1:1020" ht="12.75" customHeight="1">
      <c r="A1" s="1" t="s">
        <v>0</v>
      </c>
      <c r="B1" s="6"/>
      <c r="C1" s="7"/>
      <c r="D1" s="8"/>
      <c r="E1" s="7"/>
      <c r="F1" s="7"/>
      <c r="G1" s="1" t="s">
        <v>251</v>
      </c>
      <c r="H1" s="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</row>
    <row r="2" spans="1:1020">
      <c r="A2" s="95" t="s">
        <v>247</v>
      </c>
    </row>
    <row r="3" spans="1:1020" ht="75">
      <c r="A3" s="79" t="s">
        <v>1</v>
      </c>
      <c r="B3" s="79" t="s">
        <v>2</v>
      </c>
      <c r="C3" s="79" t="s">
        <v>3</v>
      </c>
      <c r="D3" s="79" t="s">
        <v>4</v>
      </c>
      <c r="E3" s="79" t="s">
        <v>5</v>
      </c>
      <c r="F3" s="79" t="s">
        <v>6</v>
      </c>
      <c r="G3" s="79" t="s">
        <v>7</v>
      </c>
      <c r="H3" s="79" t="s">
        <v>8</v>
      </c>
      <c r="I3" s="79" t="s">
        <v>9</v>
      </c>
      <c r="J3" s="79" t="s">
        <v>166</v>
      </c>
    </row>
    <row r="4" spans="1:1020" ht="30">
      <c r="A4" s="84">
        <v>1</v>
      </c>
      <c r="B4" s="80" t="s">
        <v>248</v>
      </c>
      <c r="C4" s="84" t="s">
        <v>249</v>
      </c>
      <c r="D4" s="84">
        <v>2</v>
      </c>
      <c r="E4" s="84"/>
      <c r="F4" s="84"/>
      <c r="G4" s="84"/>
      <c r="H4" s="84"/>
      <c r="I4" s="84"/>
      <c r="J4" s="84"/>
    </row>
    <row r="5" spans="1:1020">
      <c r="A5" s="84">
        <v>2</v>
      </c>
      <c r="B5" s="80" t="s">
        <v>250</v>
      </c>
      <c r="C5" s="84" t="s">
        <v>18</v>
      </c>
      <c r="D5" s="84">
        <v>1</v>
      </c>
      <c r="E5" s="84"/>
      <c r="F5" s="84"/>
      <c r="G5" s="84"/>
      <c r="H5" s="84"/>
      <c r="I5" s="84"/>
      <c r="J5" s="84"/>
    </row>
    <row r="6" spans="1:1020">
      <c r="A6" s="84"/>
      <c r="B6" s="84" t="s">
        <v>22</v>
      </c>
      <c r="C6" s="84"/>
      <c r="D6" s="84"/>
      <c r="E6" s="84"/>
      <c r="F6" s="84">
        <f>SUM(F4:F5)</f>
        <v>0</v>
      </c>
      <c r="G6" s="84"/>
      <c r="H6" s="84"/>
      <c r="I6" s="84">
        <f>SUM(I4:I5)</f>
        <v>0</v>
      </c>
      <c r="J6" s="84"/>
    </row>
    <row r="10" spans="1:1020">
      <c r="B10" s="95" t="s">
        <v>23</v>
      </c>
      <c r="F10" s="123" t="s">
        <v>24</v>
      </c>
      <c r="G10" s="123"/>
      <c r="H10" s="123"/>
    </row>
    <row r="11" spans="1:1020">
      <c r="B11" s="95" t="s">
        <v>25</v>
      </c>
      <c r="F11" s="123" t="s">
        <v>26</v>
      </c>
      <c r="G11" s="123"/>
      <c r="H11" s="123"/>
    </row>
  </sheetData>
  <mergeCells count="2">
    <mergeCell ref="F10:H10"/>
    <mergeCell ref="F11:H11"/>
  </mergeCells>
  <pageMargins left="0.7" right="0.7" top="0.75" bottom="0.75" header="0.3" footer="0.3"/>
  <pageSetup paperSize="9" scale="5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AMI26"/>
  <sheetViews>
    <sheetView topLeftCell="A4" zoomScale="110" zoomScaleNormal="110" workbookViewId="0">
      <selection activeCell="B25" sqref="B25:C25"/>
    </sheetView>
  </sheetViews>
  <sheetFormatPr defaultColWidth="9" defaultRowHeight="15"/>
  <cols>
    <col min="1" max="1" width="9" style="5"/>
    <col min="2" max="2" width="5.140625" style="17" customWidth="1"/>
    <col min="3" max="3" width="75" style="17" customWidth="1"/>
    <col min="4" max="6" width="15.5703125" style="5" customWidth="1"/>
    <col min="7" max="7" width="17.42578125" style="5" customWidth="1"/>
    <col min="8" max="8" width="13.85546875" style="5" customWidth="1"/>
    <col min="9" max="257" width="9" style="5"/>
    <col min="258" max="258" width="5.140625" style="5" customWidth="1"/>
    <col min="259" max="259" width="49.7109375" style="5" customWidth="1"/>
    <col min="260" max="261" width="15.5703125" style="5" customWidth="1"/>
    <col min="262" max="262" width="10.28515625" style="5" customWidth="1"/>
    <col min="263" max="263" width="12" style="5" customWidth="1"/>
    <col min="264" max="513" width="9" style="5"/>
    <col min="514" max="514" width="5.140625" style="5" customWidth="1"/>
    <col min="515" max="515" width="49.7109375" style="5" customWidth="1"/>
    <col min="516" max="517" width="15.5703125" style="5" customWidth="1"/>
    <col min="518" max="518" width="10.28515625" style="5" customWidth="1"/>
    <col min="519" max="519" width="12" style="5" customWidth="1"/>
    <col min="520" max="769" width="9" style="5"/>
    <col min="770" max="770" width="5.140625" style="5" customWidth="1"/>
    <col min="771" max="771" width="49.7109375" style="5" customWidth="1"/>
    <col min="772" max="773" width="15.5703125" style="5" customWidth="1"/>
    <col min="774" max="774" width="10.28515625" style="5" customWidth="1"/>
    <col min="775" max="775" width="12" style="5" customWidth="1"/>
    <col min="776" max="1023" width="9" style="5"/>
  </cols>
  <sheetData>
    <row r="7" spans="2:7">
      <c r="B7" s="75" t="s">
        <v>151</v>
      </c>
      <c r="C7" s="89" t="s">
        <v>152</v>
      </c>
      <c r="D7" s="51" t="s">
        <v>153</v>
      </c>
      <c r="E7" s="51" t="s">
        <v>154</v>
      </c>
      <c r="F7" s="118" t="s">
        <v>155</v>
      </c>
      <c r="G7" s="51" t="s">
        <v>217</v>
      </c>
    </row>
    <row r="8" spans="2:7">
      <c r="B8" s="51">
        <v>1</v>
      </c>
      <c r="C8" s="77" t="s">
        <v>27</v>
      </c>
      <c r="D8" s="94">
        <f>'Zadanie nr 5'!F10</f>
        <v>0</v>
      </c>
      <c r="E8" s="94">
        <f>'Zadanie nr 5'!I10</f>
        <v>0</v>
      </c>
      <c r="F8" s="119"/>
      <c r="G8" s="59"/>
    </row>
    <row r="9" spans="2:7">
      <c r="B9" s="51">
        <v>2</v>
      </c>
      <c r="C9" s="78" t="s">
        <v>156</v>
      </c>
      <c r="D9" s="94">
        <f>'Zadanie nr 25'!F68</f>
        <v>0</v>
      </c>
      <c r="E9" s="94">
        <f>'Zadanie nr 25'!I68</f>
        <v>0</v>
      </c>
      <c r="F9" s="119"/>
      <c r="G9" s="59"/>
    </row>
    <row r="10" spans="2:7">
      <c r="B10" s="51">
        <v>3</v>
      </c>
      <c r="C10" s="86" t="s">
        <v>138</v>
      </c>
      <c r="D10" s="94">
        <f>'Zadanie nr 52'!F16</f>
        <v>0</v>
      </c>
      <c r="E10" s="94">
        <f>'Zadanie nr 52'!I16</f>
        <v>0</v>
      </c>
      <c r="F10" s="119"/>
      <c r="G10" s="59"/>
    </row>
    <row r="11" spans="2:7">
      <c r="B11" s="51">
        <v>4</v>
      </c>
      <c r="C11" s="87" t="s">
        <v>157</v>
      </c>
      <c r="D11" s="94">
        <f>'zadanie nr 59'!F7</f>
        <v>0</v>
      </c>
      <c r="E11" s="94">
        <f>'zadanie nr 59'!I7</f>
        <v>0</v>
      </c>
      <c r="F11" s="119"/>
      <c r="G11" s="59"/>
    </row>
    <row r="12" spans="2:7">
      <c r="B12" s="51">
        <v>5</v>
      </c>
      <c r="C12" s="87" t="s">
        <v>212</v>
      </c>
      <c r="D12" s="94">
        <f>'zadanie 85'!F6</f>
        <v>0</v>
      </c>
      <c r="E12" s="94">
        <f>'zadanie 85'!I6</f>
        <v>0</v>
      </c>
      <c r="F12" s="119"/>
      <c r="G12" s="59"/>
    </row>
    <row r="13" spans="2:7">
      <c r="B13" s="51">
        <v>6</v>
      </c>
      <c r="C13" s="87" t="s">
        <v>158</v>
      </c>
      <c r="D13" s="94">
        <f>'zadanie 88'!F7</f>
        <v>0</v>
      </c>
      <c r="E13" s="94">
        <f>'zadanie 88'!I7</f>
        <v>0</v>
      </c>
      <c r="F13" s="119"/>
      <c r="G13" s="59"/>
    </row>
    <row r="14" spans="2:7">
      <c r="B14" s="51">
        <v>7</v>
      </c>
      <c r="C14" s="87" t="s">
        <v>159</v>
      </c>
      <c r="D14" s="94">
        <f>'zadanie 96'!F7</f>
        <v>0</v>
      </c>
      <c r="E14" s="94">
        <f>'zadanie 96'!I7</f>
        <v>0</v>
      </c>
      <c r="F14" s="119"/>
      <c r="G14" s="59"/>
    </row>
    <row r="15" spans="2:7">
      <c r="B15" s="51">
        <v>8</v>
      </c>
      <c r="C15" s="87" t="s">
        <v>160</v>
      </c>
      <c r="D15" s="94">
        <f>'zadanie 97'!F18</f>
        <v>0</v>
      </c>
      <c r="E15" s="94">
        <f>'zadanie 97'!I18</f>
        <v>0</v>
      </c>
      <c r="F15" s="119"/>
      <c r="G15" s="59"/>
    </row>
    <row r="16" spans="2:7">
      <c r="B16" s="51">
        <v>9</v>
      </c>
      <c r="C16" s="87" t="s">
        <v>161</v>
      </c>
      <c r="D16" s="94">
        <f>'zadanie 129'!F9</f>
        <v>0</v>
      </c>
      <c r="E16" s="94">
        <f>'zadanie 129'!I9</f>
        <v>0</v>
      </c>
      <c r="F16" s="119"/>
      <c r="G16" s="59"/>
    </row>
    <row r="17" spans="1:1023">
      <c r="B17" s="51">
        <v>10</v>
      </c>
      <c r="C17" s="87" t="s">
        <v>162</v>
      </c>
      <c r="D17" s="94">
        <f>'zadanie 132'!F7</f>
        <v>0</v>
      </c>
      <c r="E17" s="94">
        <f>'zadanie 132'!I7</f>
        <v>0</v>
      </c>
      <c r="F17" s="119"/>
      <c r="G17" s="59"/>
    </row>
    <row r="18" spans="1:1023">
      <c r="B18" s="51">
        <v>11</v>
      </c>
      <c r="C18" s="87" t="s">
        <v>163</v>
      </c>
      <c r="D18" s="94">
        <f>'zadanie 133'!F9</f>
        <v>0</v>
      </c>
      <c r="E18" s="94">
        <f>'zadanie 133'!I9</f>
        <v>0</v>
      </c>
      <c r="F18" s="119"/>
      <c r="G18" s="59"/>
    </row>
    <row r="19" spans="1:1023">
      <c r="B19" s="51">
        <v>12</v>
      </c>
      <c r="C19" s="87" t="s">
        <v>216</v>
      </c>
      <c r="D19" s="94">
        <f>'zadanie 134'!F6</f>
        <v>0</v>
      </c>
      <c r="E19" s="94">
        <f>'zadanie 134'!I6</f>
        <v>0</v>
      </c>
      <c r="F19" s="119"/>
      <c r="G19" s="59"/>
    </row>
    <row r="20" spans="1:1023">
      <c r="B20" s="51">
        <v>13</v>
      </c>
      <c r="C20" s="88" t="s">
        <v>164</v>
      </c>
      <c r="D20" s="94">
        <f>'zadanie 154'!F5</f>
        <v>0</v>
      </c>
      <c r="E20" s="94">
        <f>'zadanie 154'!I5</f>
        <v>0</v>
      </c>
      <c r="F20" s="119"/>
      <c r="G20" s="59"/>
    </row>
    <row r="21" spans="1:1023">
      <c r="B21" s="51">
        <v>14</v>
      </c>
      <c r="C21" s="93" t="s">
        <v>245</v>
      </c>
      <c r="D21" s="94">
        <f>'zadanie 155'!F5</f>
        <v>0</v>
      </c>
      <c r="E21" s="94">
        <f>'zadanie 155'!I5</f>
        <v>0</v>
      </c>
      <c r="F21" s="119"/>
      <c r="G21" s="59"/>
    </row>
    <row r="22" spans="1:1023">
      <c r="B22" s="51">
        <v>15</v>
      </c>
      <c r="C22" s="117" t="s">
        <v>241</v>
      </c>
      <c r="D22" s="94">
        <f>'zadanie 156'!F6</f>
        <v>0</v>
      </c>
      <c r="E22" s="94">
        <f>'zadanie 156'!I6</f>
        <v>0</v>
      </c>
      <c r="G22" s="76"/>
    </row>
    <row r="23" spans="1:1023">
      <c r="B23" s="51">
        <v>16</v>
      </c>
      <c r="C23" s="117" t="s">
        <v>236</v>
      </c>
      <c r="D23" s="94">
        <f>'zadanie 157'!F6</f>
        <v>0</v>
      </c>
      <c r="E23" s="94">
        <f>'zadanie 157'!I6</f>
        <v>0</v>
      </c>
    </row>
    <row r="24" spans="1:1023">
      <c r="B24" s="51">
        <v>17</v>
      </c>
      <c r="C24" s="117" t="s">
        <v>225</v>
      </c>
      <c r="D24" s="94">
        <f>'zadanie 158 '!F12</f>
        <v>0</v>
      </c>
      <c r="E24" s="94">
        <f>'zadanie 158 '!I12</f>
        <v>0</v>
      </c>
    </row>
    <row r="25" spans="1:1023" s="95" customFormat="1">
      <c r="A25" s="5"/>
      <c r="B25" s="51">
        <v>18</v>
      </c>
      <c r="C25" s="117" t="s">
        <v>247</v>
      </c>
      <c r="D25" s="94">
        <f>'zadanie 159'!F6</f>
        <v>0</v>
      </c>
      <c r="E25" s="94">
        <f>'zadanie 159'!I6</f>
        <v>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</row>
    <row r="26" spans="1:1023">
      <c r="B26" s="117"/>
      <c r="C26" s="117" t="s">
        <v>22</v>
      </c>
      <c r="D26" s="94">
        <f>SUM(D8:D25)</f>
        <v>0</v>
      </c>
      <c r="E26" s="94">
        <f>SUM(E8:E25)</f>
        <v>0</v>
      </c>
    </row>
  </sheetData>
  <pageMargins left="0.23622047244094491" right="0.23622047244094491" top="0.74803149606299213" bottom="0.74803149606299213" header="0.31496062992125984" footer="0.31496062992125984"/>
  <pageSetup paperSize="9" scale="5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4</vt:i4>
      </vt:variant>
    </vt:vector>
  </HeadingPairs>
  <TitlesOfParts>
    <vt:vector size="23" baseType="lpstr">
      <vt:lpstr>Zadanie nr 5</vt:lpstr>
      <vt:lpstr>Zadanie nr 25</vt:lpstr>
      <vt:lpstr>Zadanie nr 52</vt:lpstr>
      <vt:lpstr>zadanie nr 59</vt:lpstr>
      <vt:lpstr>zadanie 85</vt:lpstr>
      <vt:lpstr>zadanie 88</vt:lpstr>
      <vt:lpstr>zadanie 96</vt:lpstr>
      <vt:lpstr>zadanie 97</vt:lpstr>
      <vt:lpstr>zadanie 129</vt:lpstr>
      <vt:lpstr>zadanie 132</vt:lpstr>
      <vt:lpstr>zadanie 133</vt:lpstr>
      <vt:lpstr>zadanie 134</vt:lpstr>
      <vt:lpstr>zadanie 154</vt:lpstr>
      <vt:lpstr>zadanie 155</vt:lpstr>
      <vt:lpstr>zadanie 156</vt:lpstr>
      <vt:lpstr>zadanie 157</vt:lpstr>
      <vt:lpstr>zadanie 158 </vt:lpstr>
      <vt:lpstr>zadanie 159</vt:lpstr>
      <vt:lpstr>podsumowanie</vt:lpstr>
      <vt:lpstr>Excel_BuiltIn_Print_Area_5_1</vt:lpstr>
      <vt:lpstr>'Zadanie nr 25'!Obszar_wydruku</vt:lpstr>
      <vt:lpstr>'Zadanie nr 5'!Obszar_wydruku</vt:lpstr>
      <vt:lpstr>'Zadanie nr 52'!Obszar_wydruku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153</cp:revision>
  <cp:lastPrinted>2022-09-23T08:02:55Z</cp:lastPrinted>
  <dcterms:created xsi:type="dcterms:W3CDTF">2020-06-19T06:02:42Z</dcterms:created>
  <dcterms:modified xsi:type="dcterms:W3CDTF">2022-09-23T08:02:56Z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