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3\2_23 powtórki+shavery\"/>
    </mc:Choice>
  </mc:AlternateContent>
  <bookViews>
    <workbookView xWindow="0" yWindow="0" windowWidth="16380" windowHeight="8190" tabRatio="849" firstSheet="2" activeTab="15"/>
  </bookViews>
  <sheets>
    <sheet name="Zadanie 7A" sheetId="1" r:id="rId1"/>
    <sheet name="zadanie 5A" sheetId="16" r:id="rId2"/>
    <sheet name="Zadanie 10A" sheetId="2" r:id="rId3"/>
    <sheet name="Zadanie 27A" sheetId="3" r:id="rId4"/>
    <sheet name="Zadanie 39A" sheetId="4" r:id="rId5"/>
    <sheet name="Zadanie 50A" sheetId="5" r:id="rId6"/>
    <sheet name="Zadanie 59A" sheetId="6" r:id="rId7"/>
    <sheet name="zadanie nr 85A" sheetId="17" r:id="rId8"/>
    <sheet name="Zadanie 95A" sheetId="7" r:id="rId9"/>
    <sheet name="Zadanie 97A" sheetId="8" r:id="rId10"/>
    <sheet name="Zadanie 108A" sheetId="9" r:id="rId11"/>
    <sheet name="Zadanie 129A" sheetId="10" r:id="rId12"/>
    <sheet name="Zadanie 132A" sheetId="11" r:id="rId13"/>
    <sheet name="Zadanie 134A" sheetId="12" r:id="rId14"/>
    <sheet name="Zadanie 155" sheetId="13" r:id="rId15"/>
    <sheet name="zadanie 159A" sheetId="18" r:id="rId16"/>
    <sheet name="podsumowanie" sheetId="15" state="hidden" r:id="rId17"/>
  </sheets>
  <calcPr calcId="15251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I10" i="16" l="1"/>
  <c r="F10" i="16"/>
  <c r="E8" i="15" l="1"/>
  <c r="D8" i="15"/>
  <c r="I6" i="18" l="1"/>
  <c r="E22" i="15" s="1"/>
  <c r="F6" i="17"/>
  <c r="D14" i="15" s="1"/>
  <c r="I6" i="17"/>
  <c r="E14" i="15" s="1"/>
  <c r="F6" i="18" l="1"/>
  <c r="D22" i="15" s="1"/>
  <c r="E20" i="15"/>
  <c r="D20" i="15"/>
  <c r="E18" i="15"/>
  <c r="D18" i="15"/>
  <c r="E16" i="15"/>
  <c r="E15" i="15"/>
  <c r="D13" i="15"/>
  <c r="E11" i="15"/>
  <c r="I6" i="13"/>
  <c r="E21" i="15" s="1"/>
  <c r="I6" i="12"/>
  <c r="I7" i="11"/>
  <c r="E19" i="15" s="1"/>
  <c r="F7" i="11"/>
  <c r="D19" i="15" s="1"/>
  <c r="I9" i="10"/>
  <c r="F9" i="10"/>
  <c r="I8" i="9"/>
  <c r="E17" i="15" s="1"/>
  <c r="F8" i="9"/>
  <c r="D17" i="15" s="1"/>
  <c r="I17" i="8"/>
  <c r="F17" i="8"/>
  <c r="D16" i="15" s="1"/>
  <c r="I10" i="7"/>
  <c r="F10" i="7"/>
  <c r="D15" i="15" s="1"/>
  <c r="F6" i="6"/>
  <c r="I6" i="6"/>
  <c r="E13" i="15" s="1"/>
  <c r="I5" i="5"/>
  <c r="E12" i="15" s="1"/>
  <c r="I8" i="4"/>
  <c r="F8" i="4"/>
  <c r="D11" i="15" s="1"/>
  <c r="I6" i="3"/>
  <c r="E10" i="15" s="1"/>
  <c r="F6" i="3"/>
  <c r="D10" i="15" s="1"/>
  <c r="F39" i="2"/>
  <c r="D9" i="15" s="1"/>
  <c r="I39" i="2"/>
  <c r="E9" i="15" s="1"/>
  <c r="I9" i="1"/>
  <c r="E7" i="15" s="1"/>
  <c r="F9" i="1"/>
  <c r="D7" i="15" s="1"/>
  <c r="F6" i="13"/>
  <c r="D21" i="15" s="1"/>
  <c r="F6" i="12"/>
  <c r="F5" i="5"/>
  <c r="D12" i="15" s="1"/>
  <c r="H8" i="4"/>
  <c r="F20" i="2"/>
  <c r="F14" i="2"/>
  <c r="D23" i="15" l="1"/>
  <c r="E23" i="15"/>
</calcChain>
</file>

<file path=xl/sharedStrings.xml><?xml version="1.0" encoding="utf-8"?>
<sst xmlns="http://schemas.openxmlformats.org/spreadsheetml/2006/main" count="454" uniqueCount="169">
  <si>
    <t>Załącznik nr 9</t>
  </si>
  <si>
    <t>Zadanie nr 7A - Albuminy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</si>
  <si>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</si>
  <si>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</si>
  <si>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</si>
  <si>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</si>
  <si>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</si>
  <si>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</si>
  <si>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</si>
  <si>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</si>
  <si>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</si>
  <si>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Producent/Nazwa handlowa</t>
  </si>
  <si>
    <t>Albumina ludzka 20 % 50 ml</t>
  </si>
  <si>
    <t>flak 50 ml</t>
  </si>
  <si>
    <t>Albumina ludzka 20 % 100 ml</t>
  </si>
  <si>
    <t>flak 100 ml</t>
  </si>
  <si>
    <t>RAZEM</t>
  </si>
  <si>
    <t>…………………………………………………..</t>
  </si>
  <si>
    <t>……………………………………………</t>
  </si>
  <si>
    <t>Data</t>
  </si>
  <si>
    <r>
      <rPr>
        <sz val="10"/>
        <rFont val="Arial"/>
        <family val="2"/>
        <charset val="238"/>
      </rPr>
      <t xml:space="preserve">                </t>
    </r>
    <r>
      <rPr>
        <i/>
        <sz val="8"/>
        <rFont val="Arial"/>
        <family val="2"/>
        <charset val="238"/>
      </rPr>
      <t>Podpis osoby/osób uprawnionej</t>
    </r>
  </si>
  <si>
    <t>Załącznik Nr: 9</t>
  </si>
  <si>
    <t>Zadanie nr: 10A - Strzykawki, igły</t>
  </si>
  <si>
    <t>Cena jednostkowa netto</t>
  </si>
  <si>
    <t>Wartość netto</t>
  </si>
  <si>
    <t>Cena jednostkowa brutto</t>
  </si>
  <si>
    <t>Wartość brutto</t>
  </si>
  <si>
    <t>Producent/Model/Nr katalogowy</t>
  </si>
  <si>
    <t>Strzykawka dwuczęściowa luer, wykonana z wysokiej jakości PP i/lub PE, w pełni przeźroczysty cylinder z wyraźną czarną, trwałą skalą pomiarową o przedłużonej skali o min. 20% w stosunku do skali nominalnej, wyraźna kryza zabezpieczająca przed wypadaniem tłoka, idealne dopasowanie cylindra i tłoka zapewniające pełną szczelność i bezskokowy przesów tłoka, tłok w wyraźnym, kontrastującym kolorze ułatwiającym odczyt ze sferycznym zakończeniem umożliwiającym maksymalne zmniejszenie przestrzeni martwej, logo producetna  i nazwa własna na cylindrze i opakowaniu jednostkowym -  Strzykawki jednego producenta, pakowane indywidualnie w opakowanie typu folia/papier - opakowania a 100 szt. Parametry dla pozycji 1-4</t>
  </si>
  <si>
    <t>2 ml skala co 0,1ml x 100 szt.</t>
  </si>
  <si>
    <t>op.=100szt</t>
  </si>
  <si>
    <t>5 ml skala co 0,2ml x 100 szt.</t>
  </si>
  <si>
    <t>10 ml skala co 0,5ml x 100 szt.</t>
  </si>
  <si>
    <t>20 ml skala co 1ml x 100 szt.</t>
  </si>
  <si>
    <t>Strzykawka do tuberkuliny 1 ml 3 częściowe z igłą  0,45 x 12 mm x 100 szt. z osobną igłą</t>
  </si>
  <si>
    <t>100 ml Janeta z łącznikiem Luer,trzyczęściowa,wykonana z polipropylenu, skala w kolorze niebieskim, zaopatrzona w dodatkowy stożek do łączenia z cewnikiem</t>
  </si>
  <si>
    <t>szt.</t>
  </si>
  <si>
    <t>Strzykawki - szczelne, łatwy przesuw tłoka, wyraźna skala. Wykazane na liście producenta pomp infuzyjnych MEDIMA S2 i Medima P2. Opis dla pozycji 7-10</t>
  </si>
  <si>
    <t>10ml x 100 szt., 3 częściowe</t>
  </si>
  <si>
    <t>20ml x 100 szt., 3 częściowe</t>
  </si>
  <si>
    <t>50 ml do pomp 3 cz .do  pomp Luer-Lock ze skalą dwustronną</t>
  </si>
  <si>
    <t>50 ml do pomp 3 cz .do  pomp Luer-Lock do leków światłoczułych</t>
  </si>
  <si>
    <t>Strzykawka 3-częściowa Luer-Lock model wymagany zgodnie z intrukcją producenta dializatora Primaflex 50ml</t>
  </si>
  <si>
    <t>Igły iniekcyjne o ostrzach zapewniających minimalny opór skóry, rurki pokryte silikonem, cienkościenne nasadki barwione zgodnie zkodem kolorów</t>
  </si>
  <si>
    <t>0,45 x 13 mm x 100 szt.</t>
  </si>
  <si>
    <t>op=100szt</t>
  </si>
  <si>
    <t>0,5 x 25 mm x 100 szt.</t>
  </si>
  <si>
    <t>0,6 x 25 mm x 100 szt.</t>
  </si>
  <si>
    <t>0,7 x 30 mm x 100 szt.</t>
  </si>
  <si>
    <t>0,8 x 40 mm x 100 szt.</t>
  </si>
  <si>
    <t>0,9 x 40 mm x 100 szt.</t>
  </si>
  <si>
    <t>1,1 x 40 mm x 100 szt.</t>
  </si>
  <si>
    <t>1,2 x 40 mm x 100 szt.</t>
  </si>
  <si>
    <t>1,6 x 40 mm x 100 szt.</t>
  </si>
  <si>
    <t>Igła  0,8 x 120 mm x 100 szt. do blokad nerwowych</t>
  </si>
  <si>
    <t>op=50szt</t>
  </si>
  <si>
    <t>Igła  do bezpiecznego pobierania i rozpuszczania leków 18G x 30mm, szlif ołówkowy z otworem bocznym, końcówka pasująca do luer i luer-lock.</t>
  </si>
  <si>
    <t>Igła  do bezpiecznego pobierania i rozpuszczania leków z filtrem 18G x 30-50mm, szlif ścięty z otworem bocznym, końcówka pasująca do luer i luer-lock.</t>
  </si>
  <si>
    <t>Igła motylek 0,8</t>
  </si>
  <si>
    <t>Igła motylek 0,60-0,64</t>
  </si>
  <si>
    <t>Igły do penów 0,30-0,33 - 12,7 mm</t>
  </si>
  <si>
    <t>Igły do penów G30  8 mm</t>
  </si>
  <si>
    <t>Igła do karpuli 0,4x38mm</t>
  </si>
  <si>
    <r>
      <rPr>
        <sz val="10"/>
        <rFont val="Arial"/>
        <family val="2"/>
        <charset val="238"/>
      </rPr>
      <t xml:space="preserve">
</t>
    </r>
    <r>
      <rPr>
        <sz val="12"/>
        <color rgb="FF000000"/>
        <rFont val="Calibri"/>
        <family val="1"/>
        <charset val="1"/>
        <scheme val="minor"/>
      </rPr>
      <t xml:space="preserve"> </t>
    </r>
    <r>
      <rPr>
        <sz val="11.5"/>
        <color rgb="FF000000"/>
        <rFont val="Calibri"/>
        <family val="1"/>
        <charset val="1"/>
        <scheme val="minor"/>
      </rPr>
      <t xml:space="preserve">Kaniula do płukania kanalików łzowych, zagięta 27G x7/8in, ,40x22mm 
</t>
    </r>
  </si>
  <si>
    <t>Op=100 szt</t>
  </si>
  <si>
    <t>Zadanie nr: 27A Pasy do unieruchamiania pacjentów</t>
  </si>
  <si>
    <t>Producent/nazwa handlowa/Nr katalogowy</t>
  </si>
  <si>
    <t>2 opaski na nadgarstki + 4 zamki magnetyczne + 1 klucz magnetycznych  rozmiar M/L. 
Dostępne rozmiary  M (19-25 cm, szer. 8 cm), L (24-30 cm. Szer. 8 cm ) do wyboru przez zamawiającego</t>
  </si>
  <si>
    <t>kpl.</t>
  </si>
  <si>
    <t>1 pas na łóżko wraz z 2 pasami na kostki + 4 zamkami magnetycznymi + 1 klucz magnetyczny</t>
  </si>
  <si>
    <t xml:space="preserve">Oświadczam, że oferowany przedmiot zamówienia jest zgodny z opisem i spełnia wymagane parametry techniczne </t>
  </si>
  <si>
    <t>data ……………………………….</t>
  </si>
  <si>
    <t>podpis ……………………………………….</t>
  </si>
  <si>
    <t>Zadanie nr 39A Lawaseptyk</t>
  </si>
  <si>
    <t xml:space="preserve">Ilość </t>
  </si>
  <si>
    <t>Producent/ nazwa handlowa</t>
  </si>
  <si>
    <t>250ml z atomizerem</t>
  </si>
  <si>
    <t xml:space="preserve">500ml </t>
  </si>
  <si>
    <t>120g</t>
  </si>
  <si>
    <t>250g</t>
  </si>
  <si>
    <t>Łącznie</t>
  </si>
  <si>
    <t>Zadanie nr 50 A – Akcesoria do ciągłych zabiegów nerkozastępczych i plazmaforezy</t>
  </si>
  <si>
    <t>Jednostka</t>
  </si>
  <si>
    <t>Wartość Netto</t>
  </si>
  <si>
    <t xml:space="preserve">
Zestaw składa się z następujących komponentów:
1. Wysokoprzepływowego dializatora specjalnie przystosowanego do eliminacji toksyn
zwiazanych z białkami krwi pacjenta do dializatu zawierajacego albuminy
surowicy ludzkiej (HSA).
2. Niskoprzepływowego dializatora stosowanego do usuwania toksyn rozpuszczalnych
w wodzie z dializatu albuminy surowicy ludzkiej (HSA) obwodu MARS.
3. Kolumny adsorpcyjnej wypełnionej weglem aktywowanym parą,
słuzacej do oczyszczania roztworu ludzkich albumin (HSA) wypełniajacego
obwód zestawu MARS. Czasteczki wegla sa odsłoniete i wykazuja szczególną
zdolność do adsorpcji niskoczasteczkowych, niepolarnych substancji,
jak np. aromatyczne policykliczne weglowodory i kwasy.
4. Kolumny adsorpcyjnej wypełnionej zywicą jonowymienna, słuzacej do oczyszczania
dializatu z HSA w obwodzie zestawu MARS. Kolumna jest przeznaczona szczególnie
do usuwania czasteczek jonowych, jak bilirubina.</t>
  </si>
  <si>
    <t>1 zestaw</t>
  </si>
  <si>
    <t>Podpis osoby/osób upoważnionej</t>
  </si>
  <si>
    <t>…………………………………………….</t>
  </si>
  <si>
    <t>……………………………….</t>
  </si>
  <si>
    <t>Zadanie nr: 59A - Strzykawki do gazometrii.</t>
  </si>
  <si>
    <t xml:space="preserve">Strzykawka  sterylna, do pobierania krwi tętniczej, żylnej i innych mateiałów, metodą aspiracji w ilości do 1,7ml, heparynizowana suchą, wysokoskoncentrowaną heparyną litową, elektrolitowo zbilansowaną jonami wapnia, sodu, oraz potasu, z systemem bezkontaktowego usuwania pęcherzyk powietrza ze strzykawki i bezkontaktowego podawania materiału do analizatora , z wewnętrznym urządzeniem wspomagającym mieszanie próbki, zakończenie luer, </t>
  </si>
  <si>
    <t>Strzykawka do gazometrii napylona heparyną zbalansowana (zredukowaną) wapniem 2-3 ml</t>
  </si>
  <si>
    <t>Razem</t>
  </si>
  <si>
    <t>Zadanie nr 95A- Żele i gaziki</t>
  </si>
  <si>
    <t>Lp</t>
  </si>
  <si>
    <t>Sterylny (sterylizowany radiacyjnie) lubrykant  poślizgowy ,pakowany  podwójnie , saszetka z wyprofilowaną końcówką  do dokładnej aplikacji, końcówka  z nacięciem,  lubrykant na bazie wody, odtłuszczony, bezzapachowy i bezbarwny, nie powoduje podrażnień, saszetki po 5g</t>
  </si>
  <si>
    <t>op=150szt.</t>
  </si>
  <si>
    <t>Sterylny żel do miejscowego znieczulenia z lignokainą oraz zapewniający optymalne smarowanie przy wstawianiu instrumentów do jam ciała. Skład chemiczny żelu podany na sterylnej ampułkostrzykawce oraz opakowaniu zbiorczym. Ampułkostrzykawka pakowana  pojed po 6ml</t>
  </si>
  <si>
    <t>op=10szt</t>
  </si>
  <si>
    <t>Gaziki nasączane chlorheksydyną 2% i 70% alkoholem izopropylowy.Do dezynfekcji cewników centralnych i obwodowych.Pakowane pojedynczo.</t>
  </si>
  <si>
    <t>op=200szt.</t>
  </si>
  <si>
    <t>Pałeczki do nawilżania jamy ustnej. Niezawierające cukru,nasączone gliceryną .</t>
  </si>
  <si>
    <t>op=75szt.</t>
  </si>
  <si>
    <t>Przewód EKG 3- odprowadzeniowy</t>
  </si>
  <si>
    <t>Odprowadzenia do kabla 3-odprowadzeniowego</t>
  </si>
  <si>
    <t>Mankiet do pomiaru Ciśnienia 23-33 cm</t>
  </si>
  <si>
    <t>Mankiet do pomiaru ciśnienia 31-40 cm</t>
  </si>
  <si>
    <t>Rurka łącząca mankiet z kardiomonitorem</t>
  </si>
  <si>
    <t>Czujnik saturacji dla dorosłych</t>
  </si>
  <si>
    <t>Przedłużacz do czujnika saturacji</t>
  </si>
  <si>
    <t>Sonda temperatury naskórnej</t>
  </si>
  <si>
    <t xml:space="preserve">Pułapka wodna do analizatora gazowego </t>
  </si>
  <si>
    <t>Op=10 szt.</t>
  </si>
  <si>
    <t>Linia próbkowania do analizatora gazowego</t>
  </si>
  <si>
    <t>Op=50 szt</t>
  </si>
  <si>
    <t>Czujnik przepływu</t>
  </si>
  <si>
    <t>Rurka łącząca czujnik przpływu z aparatem 1,5 m</t>
  </si>
  <si>
    <t>Rurka łącząca przepływu z aparatem  2 m</t>
  </si>
  <si>
    <t>Zadanie nr: 108A - System HFNC</t>
  </si>
  <si>
    <t>Maska do terapii tlenowej HFNC (high flow nasal cannula), wykonana z przezroczystego, nietoksycznego PCV, nie zawierająca lateksu posiadająca regulowaną blaszkę na nos oraz gumkę mocującą, wyposażona w dren o długości w zakresie 30-40 cm. Uniwersalna maska kompatybilna z układami oddechowymi aparatów do terapii HFNC.
Produkt zalecany do użytku przez 14 dni pediatryczne - XS, S, M do wyboru przy zakupie.</t>
  </si>
  <si>
    <t>Maska do terapii tlenowej HFNC (high flow nasal cannula), wykonana z przezroczystego, nietoksycznego PCV, nie zawierająca lateksu posiadająca regulowaną blaszkę na nos oraz gumkę mocującą, wyposażona w dren o długości w zakresie 30-40 cm. Uniwersalna maska kompatybilna z układami oddechowymi aparatów do terapii HFNC.
Produkt zalecany do użytku przez 14 dni dla dorosłych M, L do wyboru przy zakupie.</t>
  </si>
  <si>
    <t xml:space="preserve">Adapter do połączenia masek do terapii tlenowej HFNC kompatybilny z pozycją 1 i 2 i układami do aparatów o przepływach od 2 do 60l/min. </t>
  </si>
  <si>
    <t>Suma</t>
  </si>
  <si>
    <t>Załacznik nr 9</t>
  </si>
  <si>
    <t>Zadanie nr 129A - Odczynniki i testy, probówki</t>
  </si>
  <si>
    <t>Producent/Nazwa handlowa/Numer katalogowy</t>
  </si>
  <si>
    <t>Cytofix - utrwalacz cytologiczny</t>
  </si>
  <si>
    <t>Test Shimera  ( paski ) x 100 szt.</t>
  </si>
  <si>
    <t>op=100 szt.</t>
  </si>
  <si>
    <t>Szkiełka podstawowe z miejscem na opis typu super forst</t>
  </si>
  <si>
    <t>op=50szt.</t>
  </si>
  <si>
    <t>Paski fluoresceinowe</t>
  </si>
  <si>
    <t>op. 100szt</t>
  </si>
  <si>
    <t>…………………..</t>
  </si>
  <si>
    <t>Zadanie nr 132A - Parawany na kółkach</t>
  </si>
  <si>
    <t>Cena jednostkowa [zł] netto</t>
  </si>
  <si>
    <t>Parawan ścienny teleskopowy: długość ramienia min.1200mm max2000mm, zasłona: 1800x2000mm w kolorze: biały niebieski zielony do wyboru przy zakupie.</t>
  </si>
  <si>
    <t>szt</t>
  </si>
  <si>
    <t>Parawan stojący 1-skrzydłowy 1900mm x 1900mm, stelaż malowany proszkowo w kolorze białym, podstawa 2 kółka i nóżka, kolor zasłony: niebieski.</t>
  </si>
  <si>
    <t>Zadanie nr 134 A– Osłony na zęby</t>
  </si>
  <si>
    <t>Silikonowe lub innego miękkiego tworzywa nakładki na zęby dla dorosłych, sterylne lub mikrobiologicznie czyste</t>
  </si>
  <si>
    <t xml:space="preserve">Zadanie nr 155 Shavery </t>
  </si>
  <si>
    <t>Op=5 szt</t>
  </si>
  <si>
    <t>Zadanie nr: 10 - Strzykawki, igły</t>
  </si>
  <si>
    <t>ZOZ/DZP/PN/2/23</t>
  </si>
  <si>
    <t>netto</t>
  </si>
  <si>
    <t>brutto</t>
  </si>
  <si>
    <t xml:space="preserve">Zadanie nr 97A: Akcesoria do kardiomonitora BleaseSirius </t>
  </si>
  <si>
    <r>
      <rPr>
        <sz val="11"/>
        <color rgb="FF000000"/>
        <rFont val="Arial"/>
        <family val="2"/>
        <charset val="238"/>
      </rPr>
      <t xml:space="preserve">Wszystkie pozycje kompatybilne z kardiomonitorem </t>
    </r>
    <r>
      <rPr>
        <b/>
        <sz val="11"/>
        <color rgb="FF000000"/>
        <rFont val="Calibri"/>
        <family val="2"/>
        <charset val="238"/>
      </rPr>
      <t xml:space="preserve">kardiomonitora BleaseSirius </t>
    </r>
  </si>
  <si>
    <r>
      <rPr>
        <sz val="11"/>
        <rFont val="Arial"/>
        <family val="2"/>
        <charset val="238"/>
      </rPr>
      <t xml:space="preserve">
</t>
    </r>
    <r>
      <rPr>
        <sz val="11"/>
        <color rgb="FF000000"/>
        <rFont val="Calibri;Calibri"/>
        <family val="2"/>
        <charset val="1"/>
      </rPr>
      <t xml:space="preserve"> Ostrze proste z drenem 11 cm x 4 mm, 
</t>
    </r>
    <r>
      <rPr>
        <sz val="11"/>
        <color rgb="FF000000"/>
        <rFont val="Calibri;Calibri"/>
        <family val="2"/>
        <charset val="238"/>
      </rPr>
      <t xml:space="preserve"> Ostrze kompatybilne z urządzeniem shaver StraightShot M
</t>
    </r>
    <r>
      <rPr>
        <sz val="11"/>
        <color rgb="FF000000"/>
        <rFont val="Calibri;Calibri"/>
        <family val="2"/>
        <charset val="1"/>
      </rPr>
      <t xml:space="preserve">
</t>
    </r>
  </si>
  <si>
    <t>HDCz 2850 j.m antyXa</t>
  </si>
  <si>
    <t>szt. amp.strz 0,3 ml</t>
  </si>
  <si>
    <t>HDCz 3800 j.m antyXa</t>
  </si>
  <si>
    <t>szt. amp.strz 0,4 ml</t>
  </si>
  <si>
    <t>HDCz 5700 j.m antyXa</t>
  </si>
  <si>
    <t>szt. amp.strz 0,6 ml</t>
  </si>
  <si>
    <t>HDCz 7600 j.m antyXa</t>
  </si>
  <si>
    <t>szt. amp.strz 0,8 ml</t>
  </si>
  <si>
    <t>Zadanie nr 5A - Nadroparinum</t>
  </si>
  <si>
    <t>Opaska uciskowa jednorazowego użytku kolor jasnozielony ( seledynowy ) szerokość 10 cm dł.10m</t>
  </si>
  <si>
    <t>Zadanie nr: 85A - Opaska 2</t>
  </si>
  <si>
    <t xml:space="preserve">Łyżka jednorazowa powlekana polimerem optycznym kompatybilna z urządzeniem Mcgraph MAC rozmiar 3 i 4 do wyboru przy zakupie </t>
  </si>
  <si>
    <t>op. 50 szt</t>
  </si>
  <si>
    <t>Bateria 250minut do Mcgraph MAC.</t>
  </si>
  <si>
    <t>1 szt.</t>
  </si>
  <si>
    <t>Zadanie 159A Akcesoria do Mcgraph MAC</t>
  </si>
  <si>
    <t>Roztwór na bazie HOCl i NaOCl  o stężeniach po 40 ppm.          Do odkażania i płukania ran ostrych oraz przewlekłych tj. owrzodzenia goleni, odleżyny, rany w przebiegu stopy cukrzycowej. Posiada działanie antybakteryjne, wspomaga oczyszczanie rany z martwicy oraz stwarza odpowiednie środowisko gojenia. Może być stosowany w głębokich ranach bez możliwości odpływu, a także z terapią podciśnieniową. Zarejestrowany jako wyrób medyczny. Produkt o szerokim spektrum skuteczności przeciwdrobnoustrojowej ( bakterie, wirusy, zarodniki, grzyby.)</t>
  </si>
  <si>
    <r>
      <rPr>
        <sz val="10"/>
        <rFont val="Arial"/>
        <family val="2"/>
        <charset val="1"/>
      </rPr>
      <t xml:space="preserve">Preparat w żelu na bazie HOCl i NaOCl  o stężeniach po  60 ppm. Do odkażania i płukania ran ostrych oraz przewlekłych tj. owrzodzenia goleni, odleżyny, rany w przebiegu stopy cukrzycowej. Posiada działanie antybakteryjne, wspomaga oczyszczanie rany z martwicy oraz stwarza odpowiednie środowisko gojenia. Może być stosowany w głębokich ranach bez możliwości odpływu, a także z terapią podciśnieniową. Zarejestrowany jako wyrób medyczny. </t>
    </r>
    <r>
      <rPr>
        <sz val="10"/>
        <rFont val="Arial"/>
        <family val="2"/>
        <charset val="238"/>
      </rPr>
      <t>Produkt o szerokim spektrum skuteczności przeciwdrobnoustrojowej ( bakterie, wirusy, zarodniki, grzyby.)</t>
    </r>
  </si>
  <si>
    <r>
      <rPr>
        <sz val="10"/>
        <rFont val="Arial"/>
        <family val="2"/>
        <charset val="1"/>
      </rPr>
      <t>Preparat w żelu na bazie HOCl i NaOCl  o stężeniach po 60 ppm.          Do odkażania i płukania ran ostrych oraz przewlekłych tj. owrzodzenia goleni, odleżyny, rany w przebiegu stopy cukrzycowej. Posiada działanie antybakteryjne, wspomaga oczyszczanie rany z martwicy oraz stwarza odpowiednie środowisko gojenia. Może być stosowany w głębokich ranach bez możliwości odpływu, a także z terapią podciśnieniową. Zarejestrowany jako wyrób medyczny.</t>
    </r>
    <r>
      <rPr>
        <sz val="10"/>
        <rFont val="Arial"/>
        <family val="2"/>
        <charset val="238"/>
      </rPr>
      <t>Produkt o szerokim spektrum skuteczności przeciwdrobnoustrojowej ( bakterie, wirusy, zarodniki, grzyby.)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</si>
</sst>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zł&quot;"/>
    <numFmt numFmtId="165" formatCode="#,##0.00&quot; zł &quot;;\-#,##0.00&quot; zł &quot;;&quot; -&quot;#&quot; zł &quot;;@\ "/>
    <numFmt numFmtId="166" formatCode="#,##0.00&quot; zł&quot;"/>
  </numFmts>
  <fonts count="4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i/>
      <sz val="8"/>
      <name val="Arial"/>
      <family val="2"/>
      <charset val="238"/>
    </font>
    <font>
      <sz val="12"/>
      <color rgb="FF000000"/>
      <name val="Calibri"/>
      <family val="1"/>
      <charset val="1"/>
      <scheme val="minor"/>
    </font>
    <font>
      <sz val="11.5"/>
      <color rgb="FF000000"/>
      <name val="Calibri"/>
      <family val="1"/>
      <charset val="1"/>
      <scheme val="minor"/>
    </font>
    <font>
      <sz val="10"/>
      <name val="Arial"/>
      <family val="2"/>
      <charset val="1"/>
    </font>
    <font>
      <sz val="11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name val="Arial"/>
      <family val="2"/>
      <charset val="238"/>
    </font>
    <font>
      <sz val="11"/>
      <color rgb="FF000000"/>
      <name val="Calibri;Calibri"/>
      <family val="2"/>
      <charset val="1"/>
    </font>
    <font>
      <sz val="11"/>
      <color rgb="FF000000"/>
      <name val="Calibri;Calibri"/>
      <family val="2"/>
      <charset val="238"/>
    </font>
    <font>
      <sz val="10"/>
      <name val="Arial CE"/>
      <family val="2"/>
      <charset val="238"/>
    </font>
    <font>
      <sz val="10"/>
      <name val="Arial CE"/>
      <charset val="238"/>
    </font>
    <font>
      <sz val="12"/>
      <name val="Times New Roman"/>
      <family val="1"/>
      <charset val="238"/>
    </font>
    <font>
      <sz val="12"/>
      <color rgb="FF993300"/>
      <name val="Times New Roman"/>
      <family val="1"/>
      <charset val="238"/>
    </font>
    <font>
      <b/>
      <sz val="10"/>
      <name val="Arial CE"/>
      <family val="2"/>
      <charset val="238"/>
    </font>
    <font>
      <i/>
      <sz val="11"/>
      <color rgb="FF808080"/>
      <name val="Calibri"/>
      <family val="2"/>
      <charset val="238"/>
    </font>
    <font>
      <sz val="10"/>
      <color rgb="FF000000"/>
      <name val="Arial CE"/>
      <family val="2"/>
      <charset val="238"/>
    </font>
    <font>
      <b/>
      <sz val="10"/>
      <name val="Arial"/>
      <family val="2"/>
      <charset val="238"/>
    </font>
    <font>
      <sz val="10"/>
      <name val="Times New Roman"/>
      <family val="1"/>
      <charset val="238"/>
    </font>
    <font>
      <sz val="10"/>
      <name val="Arial "/>
      <charset val="238"/>
    </font>
    <font>
      <sz val="10"/>
      <color rgb="FFFF0000"/>
      <name val="Arial CE"/>
      <family val="2"/>
      <charset val="23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  <xf numFmtId="0" fontId="29" fillId="0" borderId="0"/>
    <xf numFmtId="0" fontId="30" fillId="0" borderId="0"/>
    <xf numFmtId="165" fontId="29" fillId="0" borderId="0" applyBorder="0" applyProtection="0"/>
    <xf numFmtId="9" fontId="29" fillId="0" borderId="0" applyBorder="0" applyProtection="0"/>
    <xf numFmtId="0" fontId="34" fillId="0" borderId="0" applyBorder="0" applyProtection="0"/>
    <xf numFmtId="0" fontId="29" fillId="0" borderId="0"/>
  </cellStyleXfs>
  <cellXfs count="62">
    <xf numFmtId="0" fontId="0" fillId="0" borderId="0" xfId="0"/>
    <xf numFmtId="0" fontId="0" fillId="33" borderId="10" xfId="0" applyFill="1" applyBorder="1" applyAlignment="1">
      <alignment wrapText="1"/>
    </xf>
    <xf numFmtId="0" fontId="0" fillId="0" borderId="10" xfId="0" applyBorder="1"/>
    <xf numFmtId="0" fontId="0" fillId="0" borderId="10" xfId="0" applyBorder="1" applyAlignment="1">
      <alignment wrapText="1"/>
    </xf>
    <xf numFmtId="0" fontId="0" fillId="33" borderId="10" xfId="0" applyFill="1" applyBorder="1"/>
    <xf numFmtId="9" fontId="0" fillId="0" borderId="10" xfId="0" applyNumberFormat="1" applyBorder="1"/>
    <xf numFmtId="164" fontId="0" fillId="0" borderId="10" xfId="0" applyNumberFormat="1" applyBorder="1"/>
    <xf numFmtId="4" fontId="0" fillId="0" borderId="10" xfId="0" applyNumberFormat="1" applyBorder="1"/>
    <xf numFmtId="4" fontId="0" fillId="0" borderId="10" xfId="0" applyNumberFormat="1" applyBorder="1" applyAlignment="1">
      <alignment wrapText="1"/>
    </xf>
    <xf numFmtId="0" fontId="0" fillId="0" borderId="10" xfId="0" applyBorder="1" applyAlignment="1">
      <alignment wrapText="1"/>
    </xf>
    <xf numFmtId="0" fontId="0" fillId="0" borderId="0" xfId="0"/>
    <xf numFmtId="0" fontId="0" fillId="0" borderId="10" xfId="0" applyBorder="1" applyAlignment="1">
      <alignment wrapText="1"/>
    </xf>
    <xf numFmtId="0" fontId="25" fillId="0" borderId="0" xfId="0" applyFont="1"/>
    <xf numFmtId="0" fontId="0" fillId="0" borderId="10" xfId="0" applyFont="1" applyBorder="1" applyAlignment="1">
      <alignment wrapText="1"/>
    </xf>
    <xf numFmtId="0" fontId="29" fillId="0" borderId="0" xfId="43" applyFont="1" applyBorder="1"/>
    <xf numFmtId="0" fontId="31" fillId="0" borderId="0" xfId="44" applyFont="1" applyAlignment="1">
      <alignment vertical="center" wrapText="1"/>
    </xf>
    <xf numFmtId="0" fontId="31" fillId="0" borderId="0" xfId="44" applyFont="1" applyAlignment="1">
      <alignment vertical="center"/>
    </xf>
    <xf numFmtId="0" fontId="32" fillId="0" borderId="0" xfId="44" applyFont="1" applyAlignment="1">
      <alignment vertical="center"/>
    </xf>
    <xf numFmtId="0" fontId="29" fillId="0" borderId="0" xfId="43" applyFont="1"/>
    <xf numFmtId="0" fontId="29" fillId="0" borderId="0" xfId="43"/>
    <xf numFmtId="165" fontId="0" fillId="0" borderId="0" xfId="45" applyFont="1" applyBorder="1" applyAlignment="1" applyProtection="1"/>
    <xf numFmtId="9" fontId="0" fillId="0" borderId="0" xfId="46" applyFont="1" applyBorder="1" applyAlignment="1" applyProtection="1"/>
    <xf numFmtId="0" fontId="29" fillId="34" borderId="0" xfId="43" applyFont="1" applyFill="1"/>
    <xf numFmtId="0" fontId="33" fillId="35" borderId="11" xfId="47" applyFont="1" applyFill="1" applyBorder="1" applyAlignment="1" applyProtection="1">
      <alignment horizontal="center" vertical="center" wrapText="1"/>
    </xf>
    <xf numFmtId="0" fontId="33" fillId="0" borderId="0" xfId="43" applyFont="1"/>
    <xf numFmtId="0" fontId="29" fillId="0" borderId="12" xfId="43" applyFont="1" applyBorder="1" applyAlignment="1">
      <alignment horizontal="center"/>
    </xf>
    <xf numFmtId="0" fontId="29" fillId="0" borderId="13" xfId="43" applyFont="1" applyBorder="1"/>
    <xf numFmtId="0" fontId="35" fillId="0" borderId="13" xfId="43" applyFont="1" applyBorder="1"/>
    <xf numFmtId="0" fontId="35" fillId="0" borderId="13" xfId="43" applyFont="1" applyBorder="1" applyAlignment="1">
      <alignment horizontal="center"/>
    </xf>
    <xf numFmtId="165" fontId="35" fillId="34" borderId="14" xfId="45" applyFont="1" applyFill="1" applyBorder="1" applyAlignment="1" applyProtection="1"/>
    <xf numFmtId="10" fontId="35" fillId="0" borderId="13" xfId="43" applyNumberFormat="1" applyFont="1" applyBorder="1" applyAlignment="1" applyProtection="1"/>
    <xf numFmtId="166" fontId="29" fillId="0" borderId="14" xfId="43" applyNumberFormat="1" applyFont="1" applyBorder="1"/>
    <xf numFmtId="0" fontId="29" fillId="0" borderId="15" xfId="43" applyFont="1" applyBorder="1"/>
    <xf numFmtId="0" fontId="29" fillId="0" borderId="16" xfId="43" applyFont="1" applyBorder="1" applyAlignment="1">
      <alignment horizontal="center"/>
    </xf>
    <xf numFmtId="0" fontId="29" fillId="0" borderId="10" xfId="43" applyFont="1" applyBorder="1"/>
    <xf numFmtId="0" fontId="35" fillId="0" borderId="10" xfId="43" applyFont="1" applyBorder="1"/>
    <xf numFmtId="0" fontId="35" fillId="0" borderId="10" xfId="43" applyFont="1" applyBorder="1" applyAlignment="1">
      <alignment horizontal="center"/>
    </xf>
    <xf numFmtId="0" fontId="29" fillId="0" borderId="17" xfId="43" applyFont="1" applyBorder="1"/>
    <xf numFmtId="0" fontId="29" fillId="0" borderId="18" xfId="43" applyFont="1" applyBorder="1"/>
    <xf numFmtId="0" fontId="29" fillId="0" borderId="19" xfId="43" applyFont="1" applyBorder="1"/>
    <xf numFmtId="0" fontId="35" fillId="0" borderId="20" xfId="43" applyFont="1" applyBorder="1"/>
    <xf numFmtId="0" fontId="29" fillId="0" borderId="20" xfId="43" applyFont="1" applyBorder="1"/>
    <xf numFmtId="165" fontId="35" fillId="0" borderId="20" xfId="43" applyNumberFormat="1" applyFont="1" applyBorder="1"/>
    <xf numFmtId="166" fontId="29" fillId="0" borderId="20" xfId="43" applyNumberFormat="1" applyFont="1" applyBorder="1"/>
    <xf numFmtId="0" fontId="29" fillId="0" borderId="21" xfId="43" applyFont="1" applyBorder="1"/>
    <xf numFmtId="0" fontId="36" fillId="0" borderId="0" xfId="43" applyFont="1" applyBorder="1"/>
    <xf numFmtId="0" fontId="29" fillId="0" borderId="0" xfId="43" applyFont="1" applyAlignment="1">
      <alignment horizontal="right"/>
    </xf>
    <xf numFmtId="0" fontId="37" fillId="0" borderId="0" xfId="43" applyFont="1"/>
    <xf numFmtId="0" fontId="18" fillId="0" borderId="0" xfId="43" applyFont="1" applyBorder="1" applyAlignment="1">
      <alignment horizontal="center" wrapText="1"/>
    </xf>
    <xf numFmtId="0" fontId="18" fillId="0" borderId="0" xfId="43" applyFont="1" applyBorder="1" applyAlignment="1"/>
    <xf numFmtId="0" fontId="38" fillId="0" borderId="0" xfId="43" applyFont="1" applyBorder="1" applyAlignment="1">
      <alignment horizontal="center" vertical="center"/>
    </xf>
    <xf numFmtId="0" fontId="29" fillId="0" borderId="0" xfId="43" applyFont="1" applyBorder="1" applyAlignment="1">
      <alignment wrapText="1"/>
    </xf>
    <xf numFmtId="2" fontId="39" fillId="0" borderId="0" xfId="43" applyNumberFormat="1" applyFont="1" applyBorder="1"/>
    <xf numFmtId="2" fontId="29" fillId="0" borderId="0" xfId="43" applyNumberFormat="1" applyFont="1" applyBorder="1" applyAlignment="1"/>
    <xf numFmtId="9" fontId="0" fillId="0" borderId="10" xfId="42" applyFont="1" applyBorder="1"/>
    <xf numFmtId="0" fontId="22" fillId="0" borderId="10" xfId="0" applyFont="1" applyBorder="1" applyAlignment="1">
      <alignment wrapText="1"/>
    </xf>
    <xf numFmtId="0" fontId="0" fillId="0" borderId="10" xfId="0" applyBorder="1" applyAlignment="1">
      <alignment wrapText="1"/>
    </xf>
    <xf numFmtId="0" fontId="0" fillId="0" borderId="0" xfId="0"/>
    <xf numFmtId="0" fontId="33" fillId="34" borderId="0" xfId="43" applyFont="1" applyFill="1" applyBorder="1" applyAlignment="1">
      <alignment horizontal="left"/>
    </xf>
    <xf numFmtId="0" fontId="18" fillId="0" borderId="0" xfId="43" applyFont="1" applyBorder="1" applyAlignment="1">
      <alignment horizontal="center" wrapText="1"/>
    </xf>
    <xf numFmtId="0" fontId="18" fillId="0" borderId="0" xfId="43" applyFont="1" applyBorder="1" applyAlignment="1">
      <alignment horizontal="center"/>
    </xf>
    <xf numFmtId="0" fontId="0" fillId="0" borderId="10" xfId="0" applyBorder="1" applyAlignment="1">
      <alignment wrapText="1"/>
    </xf>
  </cellXfs>
  <cellStyles count="49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Excel Built-in Normal" xfId="48"/>
    <cellStyle name="Excel_BuiltIn_Tekst objaśnienia 2" xfId="47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Normalny 2" xfId="43"/>
    <cellStyle name="Normalny_Zeszyt1" xfId="44"/>
    <cellStyle name="Obliczenia" xfId="11" builtinId="22" customBuiltin="1"/>
    <cellStyle name="Procentowy" xfId="42" builtinId="5"/>
    <cellStyle name="Procentowy 2" xfId="46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Walutowy 2" xfId="45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5"/>
  <sheetViews>
    <sheetView zoomScale="110" zoomScaleNormal="110" workbookViewId="0">
      <selection activeCell="B7" sqref="B7"/>
    </sheetView>
  </sheetViews>
  <sheetFormatPr defaultColWidth="11.7109375" defaultRowHeight="15"/>
  <cols>
    <col min="1" max="1" width="4" customWidth="1"/>
    <col min="2" max="2" width="68.140625" customWidth="1"/>
  </cols>
  <sheetData>
    <row r="2" spans="1:10">
      <c r="A2" t="s">
        <v>0</v>
      </c>
      <c r="H2" t="s">
        <v>144</v>
      </c>
    </row>
    <row r="5" spans="1:10">
      <c r="A5" t="s">
        <v>1</v>
      </c>
    </row>
    <row r="6" spans="1:10" ht="45">
      <c r="A6" s="1" t="s">
        <v>2</v>
      </c>
      <c r="B6" s="1" t="s">
        <v>3</v>
      </c>
      <c r="C6" s="1" t="s">
        <v>4</v>
      </c>
      <c r="D6" s="1" t="s">
        <v>5</v>
      </c>
      <c r="E6" s="1" t="s">
        <v>6</v>
      </c>
      <c r="F6" s="1" t="s">
        <v>7</v>
      </c>
      <c r="G6" s="1" t="s">
        <v>8</v>
      </c>
      <c r="H6" s="1" t="s">
        <v>9</v>
      </c>
      <c r="I6" s="1" t="s">
        <v>10</v>
      </c>
      <c r="J6" s="1" t="s">
        <v>11</v>
      </c>
    </row>
    <row r="7" spans="1:10">
      <c r="A7" s="2">
        <v>1</v>
      </c>
      <c r="B7" s="2" t="s">
        <v>12</v>
      </c>
      <c r="C7" s="2" t="s">
        <v>13</v>
      </c>
      <c r="D7" s="2">
        <v>200</v>
      </c>
      <c r="E7" s="2"/>
      <c r="F7" s="2"/>
      <c r="G7" s="5"/>
      <c r="H7" s="2"/>
      <c r="I7" s="2"/>
      <c r="J7" s="2"/>
    </row>
    <row r="8" spans="1:10">
      <c r="A8" s="2">
        <v>2</v>
      </c>
      <c r="B8" s="2" t="s">
        <v>14</v>
      </c>
      <c r="C8" s="2" t="s">
        <v>15</v>
      </c>
      <c r="D8" s="2">
        <v>600</v>
      </c>
      <c r="E8" s="2"/>
      <c r="F8" s="2"/>
      <c r="G8" s="5"/>
      <c r="H8" s="2"/>
      <c r="I8" s="2"/>
      <c r="J8" s="2"/>
    </row>
    <row r="9" spans="1:10">
      <c r="A9" s="2"/>
      <c r="B9" s="2" t="s">
        <v>16</v>
      </c>
      <c r="C9" s="2"/>
      <c r="D9" s="2"/>
      <c r="E9" s="2"/>
      <c r="F9" s="7">
        <f>SUM(F7:F8)</f>
        <v>0</v>
      </c>
      <c r="G9" s="7"/>
      <c r="H9" s="7"/>
      <c r="I9" s="7">
        <f>SUM(I7:I8)</f>
        <v>0</v>
      </c>
      <c r="J9" s="2"/>
    </row>
    <row r="14" spans="1:10" ht="12.75" customHeight="1">
      <c r="B14" t="s">
        <v>17</v>
      </c>
      <c r="F14" s="57" t="s">
        <v>18</v>
      </c>
      <c r="G14" s="57"/>
      <c r="H14" s="57"/>
    </row>
    <row r="15" spans="1:10">
      <c r="B15" t="s">
        <v>19</v>
      </c>
      <c r="F15" s="57" t="s">
        <v>20</v>
      </c>
      <c r="G15" s="57"/>
      <c r="H15" s="57"/>
    </row>
  </sheetData>
  <mergeCells count="2">
    <mergeCell ref="F14:H14"/>
    <mergeCell ref="F15:H15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9"/>
  <sheetViews>
    <sheetView workbookViewId="0">
      <selection activeCell="E15" sqref="E15"/>
    </sheetView>
  </sheetViews>
  <sheetFormatPr defaultColWidth="8.5703125" defaultRowHeight="15"/>
  <cols>
    <col min="1" max="1" width="4.42578125" style="18" customWidth="1"/>
    <col min="2" max="2" width="28.5703125" style="18" customWidth="1"/>
    <col min="3" max="3" width="17.85546875" style="18" customWidth="1"/>
    <col min="4" max="4" width="8.5703125" style="18"/>
    <col min="5" max="5" width="12.140625" style="18" customWidth="1"/>
    <col min="6" max="6" width="14.28515625" style="18" customWidth="1"/>
    <col min="7" max="7" width="8.7109375" style="18" customWidth="1"/>
    <col min="8" max="8" width="12.28515625" style="18" customWidth="1"/>
    <col min="9" max="9" width="13.42578125" style="18" customWidth="1"/>
    <col min="10" max="10" width="10.28515625" style="18" customWidth="1"/>
    <col min="11" max="255" width="8.5703125" style="18"/>
    <col min="256" max="256" width="8.5703125" style="19"/>
    <col min="257" max="257" width="4.42578125" style="19" customWidth="1"/>
    <col min="258" max="258" width="28.5703125" style="19" customWidth="1"/>
    <col min="259" max="259" width="17.85546875" style="19" customWidth="1"/>
    <col min="260" max="260" width="8.5703125" style="19"/>
    <col min="261" max="261" width="12.140625" style="19" customWidth="1"/>
    <col min="262" max="262" width="14.28515625" style="19" customWidth="1"/>
    <col min="263" max="263" width="8.7109375" style="19" customWidth="1"/>
    <col min="264" max="264" width="12.28515625" style="19" customWidth="1"/>
    <col min="265" max="265" width="13.42578125" style="19" customWidth="1"/>
    <col min="266" max="266" width="10.28515625" style="19" customWidth="1"/>
    <col min="267" max="512" width="8.5703125" style="19"/>
    <col min="513" max="513" width="4.42578125" style="19" customWidth="1"/>
    <col min="514" max="514" width="28.5703125" style="19" customWidth="1"/>
    <col min="515" max="515" width="17.85546875" style="19" customWidth="1"/>
    <col min="516" max="516" width="8.5703125" style="19"/>
    <col min="517" max="517" width="12.140625" style="19" customWidth="1"/>
    <col min="518" max="518" width="14.28515625" style="19" customWidth="1"/>
    <col min="519" max="519" width="8.7109375" style="19" customWidth="1"/>
    <col min="520" max="520" width="12.28515625" style="19" customWidth="1"/>
    <col min="521" max="521" width="13.42578125" style="19" customWidth="1"/>
    <col min="522" max="522" width="10.28515625" style="19" customWidth="1"/>
    <col min="523" max="768" width="8.5703125" style="19"/>
    <col min="769" max="769" width="4.42578125" style="19" customWidth="1"/>
    <col min="770" max="770" width="28.5703125" style="19" customWidth="1"/>
    <col min="771" max="771" width="17.85546875" style="19" customWidth="1"/>
    <col min="772" max="772" width="8.5703125" style="19"/>
    <col min="773" max="773" width="12.140625" style="19" customWidth="1"/>
    <col min="774" max="774" width="14.28515625" style="19" customWidth="1"/>
    <col min="775" max="775" width="8.7109375" style="19" customWidth="1"/>
    <col min="776" max="776" width="12.28515625" style="19" customWidth="1"/>
    <col min="777" max="777" width="13.42578125" style="19" customWidth="1"/>
    <col min="778" max="778" width="10.28515625" style="19" customWidth="1"/>
    <col min="779" max="1023" width="8.5703125" style="19"/>
    <col min="1024" max="1024" width="11.5703125" style="10" customWidth="1"/>
    <col min="1025" max="16384" width="8.5703125" style="10"/>
  </cols>
  <sheetData>
    <row r="1" spans="1:1024" ht="15.75">
      <c r="A1" s="14" t="s">
        <v>0</v>
      </c>
      <c r="B1" s="15"/>
      <c r="C1" s="16"/>
      <c r="D1" s="17"/>
      <c r="E1" s="16"/>
      <c r="F1" s="16"/>
      <c r="G1" s="14" t="s">
        <v>144</v>
      </c>
      <c r="H1" s="14"/>
      <c r="IN1" s="19"/>
      <c r="IO1" s="19"/>
      <c r="IP1" s="19"/>
      <c r="IQ1" s="19"/>
      <c r="IR1" s="19"/>
      <c r="IS1" s="19"/>
      <c r="IT1" s="19"/>
      <c r="IU1" s="19"/>
      <c r="AMG1" s="10"/>
      <c r="AMH1" s="10"/>
      <c r="AMI1" s="10"/>
    </row>
    <row r="2" spans="1:1024">
      <c r="A2" s="14"/>
      <c r="B2" s="14"/>
      <c r="C2" s="20"/>
      <c r="D2" s="20"/>
      <c r="E2" s="20"/>
      <c r="F2" s="20"/>
      <c r="G2" s="21"/>
      <c r="H2" s="20"/>
      <c r="I2" s="14"/>
      <c r="J2" s="14"/>
    </row>
    <row r="3" spans="1:1024">
      <c r="A3" s="14"/>
      <c r="B3" s="14"/>
      <c r="C3" s="14"/>
      <c r="D3" s="20"/>
      <c r="E3" s="20"/>
      <c r="F3" s="20"/>
      <c r="G3" s="20"/>
      <c r="H3" s="21"/>
      <c r="I3" s="20"/>
      <c r="J3" s="14"/>
    </row>
    <row r="4" spans="1:1024" s="22" customFormat="1">
      <c r="A4" s="58" t="s">
        <v>158</v>
      </c>
      <c r="B4" s="58"/>
      <c r="C4" s="58"/>
      <c r="D4" s="58"/>
      <c r="E4" s="58"/>
      <c r="F4" s="58"/>
      <c r="G4" s="58"/>
      <c r="H4" s="58"/>
      <c r="I4" s="58"/>
      <c r="J4" s="58"/>
      <c r="AMJ4" s="10"/>
    </row>
    <row r="5" spans="1:1024" s="24" customFormat="1" ht="39" thickBot="1">
      <c r="A5" s="23" t="s">
        <v>2</v>
      </c>
      <c r="B5" s="23" t="s">
        <v>3</v>
      </c>
      <c r="C5" s="23" t="s">
        <v>4</v>
      </c>
      <c r="D5" s="23" t="s">
        <v>5</v>
      </c>
      <c r="E5" s="23" t="s">
        <v>6</v>
      </c>
      <c r="F5" s="23" t="s">
        <v>7</v>
      </c>
      <c r="G5" s="23" t="s">
        <v>8</v>
      </c>
      <c r="H5" s="23" t="s">
        <v>9</v>
      </c>
      <c r="I5" s="23" t="s">
        <v>10</v>
      </c>
      <c r="J5" s="23" t="s">
        <v>11</v>
      </c>
      <c r="AMJ5" s="10"/>
    </row>
    <row r="6" spans="1:1024" ht="15.75" thickBot="1">
      <c r="A6" s="25">
        <v>1</v>
      </c>
      <c r="B6" s="26" t="s">
        <v>150</v>
      </c>
      <c r="C6" s="27" t="s">
        <v>151</v>
      </c>
      <c r="D6" s="28">
        <v>3500</v>
      </c>
      <c r="E6" s="10"/>
      <c r="F6" s="29"/>
      <c r="G6" s="30"/>
      <c r="H6" s="26"/>
      <c r="I6" s="31"/>
      <c r="J6" s="32"/>
    </row>
    <row r="7" spans="1:1024" ht="15.75" thickBot="1">
      <c r="A7" s="33">
        <v>2</v>
      </c>
      <c r="B7" s="34" t="s">
        <v>152</v>
      </c>
      <c r="C7" s="35" t="s">
        <v>153</v>
      </c>
      <c r="D7" s="36">
        <v>11300</v>
      </c>
      <c r="E7" s="10"/>
      <c r="F7" s="29"/>
      <c r="G7" s="30"/>
      <c r="H7" s="37"/>
      <c r="I7" s="31"/>
      <c r="J7" s="38"/>
    </row>
    <row r="8" spans="1:1024" ht="15.75" thickBot="1">
      <c r="A8" s="33">
        <v>3</v>
      </c>
      <c r="B8" s="34" t="s">
        <v>154</v>
      </c>
      <c r="C8" s="35" t="s">
        <v>155</v>
      </c>
      <c r="D8" s="36">
        <v>4500</v>
      </c>
      <c r="E8" s="10"/>
      <c r="F8" s="29"/>
      <c r="G8" s="30"/>
      <c r="H8" s="37"/>
      <c r="I8" s="31"/>
      <c r="J8" s="38"/>
    </row>
    <row r="9" spans="1:1024">
      <c r="A9" s="33">
        <v>4</v>
      </c>
      <c r="B9" s="34" t="s">
        <v>156</v>
      </c>
      <c r="C9" s="35" t="s">
        <v>157</v>
      </c>
      <c r="D9" s="36">
        <v>1000</v>
      </c>
      <c r="E9" s="10"/>
      <c r="F9" s="29"/>
      <c r="G9" s="30"/>
      <c r="H9" s="37"/>
      <c r="I9" s="31"/>
      <c r="J9" s="38"/>
      <c r="K9" s="14"/>
    </row>
    <row r="10" spans="1:1024" ht="15.75" thickBot="1">
      <c r="A10" s="39"/>
      <c r="B10" s="40" t="s">
        <v>16</v>
      </c>
      <c r="C10" s="41"/>
      <c r="D10" s="40"/>
      <c r="E10" s="40"/>
      <c r="F10" s="42">
        <f>SUM(F6:F9)</f>
        <v>0</v>
      </c>
      <c r="G10" s="40"/>
      <c r="H10" s="41"/>
      <c r="I10" s="43">
        <f>SUM(I6:I9)</f>
        <v>0</v>
      </c>
      <c r="J10" s="44"/>
    </row>
    <row r="12" spans="1:1024" s="14" customFormat="1">
      <c r="B12" s="45"/>
      <c r="AMJ12" s="10"/>
    </row>
    <row r="13" spans="1:1024">
      <c r="A13" s="46"/>
    </row>
    <row r="18" spans="1:1024" s="19" customFormat="1" ht="26.25">
      <c r="A18" s="47"/>
      <c r="B18" s="48" t="s">
        <v>17</v>
      </c>
      <c r="C18" s="49"/>
      <c r="D18" s="49"/>
      <c r="E18" s="49"/>
      <c r="F18" s="59" t="s">
        <v>18</v>
      </c>
      <c r="G18" s="59"/>
      <c r="H18" s="59"/>
      <c r="I18" s="49"/>
      <c r="J18" s="18"/>
      <c r="IU18" s="18"/>
      <c r="AMJ18" s="10"/>
    </row>
    <row r="19" spans="1:1024" s="19" customFormat="1">
      <c r="A19" s="18"/>
      <c r="B19" s="50" t="s">
        <v>19</v>
      </c>
      <c r="C19" s="51"/>
      <c r="D19" s="14"/>
      <c r="E19" s="52"/>
      <c r="F19" s="60" t="s">
        <v>20</v>
      </c>
      <c r="G19" s="60"/>
      <c r="H19" s="60"/>
      <c r="I19" s="53"/>
      <c r="J19" s="18"/>
      <c r="IU19" s="18"/>
      <c r="AMJ19" s="10"/>
    </row>
  </sheetData>
  <mergeCells count="3">
    <mergeCell ref="A4:J4"/>
    <mergeCell ref="F18:H18"/>
    <mergeCell ref="F19:H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9"/>
  <sheetViews>
    <sheetView topLeftCell="A13" zoomScale="110" zoomScaleNormal="110" workbookViewId="0">
      <selection activeCell="E29" sqref="E29"/>
    </sheetView>
  </sheetViews>
  <sheetFormatPr defaultColWidth="11.7109375" defaultRowHeight="15"/>
  <cols>
    <col min="1" max="1" width="4" customWidth="1"/>
    <col min="2" max="2" width="72.7109375" customWidth="1"/>
  </cols>
  <sheetData>
    <row r="2" spans="1:11">
      <c r="A2" t="s">
        <v>0</v>
      </c>
      <c r="H2" t="s">
        <v>144</v>
      </c>
    </row>
    <row r="3" spans="1:11">
      <c r="B3" t="s">
        <v>21</v>
      </c>
    </row>
    <row r="5" spans="1:11">
      <c r="A5" s="57" t="s">
        <v>22</v>
      </c>
      <c r="B5" s="57"/>
    </row>
    <row r="6" spans="1:11" ht="45">
      <c r="A6" s="1" t="s">
        <v>2</v>
      </c>
      <c r="B6" s="1" t="s">
        <v>3</v>
      </c>
      <c r="C6" s="1" t="s">
        <v>4</v>
      </c>
      <c r="D6" s="1" t="s">
        <v>5</v>
      </c>
      <c r="E6" s="1" t="s">
        <v>23</v>
      </c>
      <c r="F6" s="1" t="s">
        <v>24</v>
      </c>
      <c r="G6" s="1" t="s">
        <v>8</v>
      </c>
      <c r="H6" s="1" t="s">
        <v>25</v>
      </c>
      <c r="I6" s="1" t="s">
        <v>26</v>
      </c>
      <c r="J6" s="1" t="s">
        <v>27</v>
      </c>
      <c r="K6" s="1"/>
    </row>
    <row r="7" spans="1:11" ht="78.75" customHeight="1">
      <c r="A7" s="61" t="s">
        <v>28</v>
      </c>
      <c r="B7" s="61"/>
      <c r="C7" s="61"/>
      <c r="D7" s="61"/>
      <c r="E7" s="61"/>
      <c r="F7" s="61"/>
      <c r="G7" s="61"/>
      <c r="H7" s="61"/>
      <c r="I7" s="61"/>
      <c r="J7" s="61"/>
    </row>
    <row r="8" spans="1:11">
      <c r="A8" s="2">
        <v>1</v>
      </c>
      <c r="B8" s="2" t="s">
        <v>29</v>
      </c>
      <c r="C8" s="2" t="s">
        <v>30</v>
      </c>
      <c r="D8" s="2">
        <v>1200</v>
      </c>
      <c r="E8" s="2"/>
      <c r="F8" s="2"/>
      <c r="G8" s="5"/>
      <c r="H8" s="2"/>
      <c r="I8" s="2"/>
      <c r="J8" s="2"/>
    </row>
    <row r="9" spans="1:11">
      <c r="A9" s="2">
        <v>2</v>
      </c>
      <c r="B9" s="2" t="s">
        <v>31</v>
      </c>
      <c r="C9" s="2" t="s">
        <v>30</v>
      </c>
      <c r="D9" s="2">
        <v>1400</v>
      </c>
      <c r="E9" s="2"/>
      <c r="F9" s="2"/>
      <c r="G9" s="5"/>
      <c r="H9" s="2"/>
      <c r="I9" s="2"/>
      <c r="J9" s="2"/>
    </row>
    <row r="10" spans="1:11">
      <c r="A10" s="2">
        <v>3</v>
      </c>
      <c r="B10" s="2" t="s">
        <v>32</v>
      </c>
      <c r="C10" s="2" t="s">
        <v>30</v>
      </c>
      <c r="D10" s="2">
        <v>1200</v>
      </c>
      <c r="E10" s="2"/>
      <c r="F10" s="2"/>
      <c r="G10" s="5"/>
      <c r="H10" s="2"/>
      <c r="I10" s="2"/>
      <c r="J10" s="2"/>
    </row>
    <row r="11" spans="1:11">
      <c r="A11" s="2">
        <v>4</v>
      </c>
      <c r="B11" s="2" t="s">
        <v>33</v>
      </c>
      <c r="C11" s="2" t="s">
        <v>30</v>
      </c>
      <c r="D11" s="2">
        <v>1300</v>
      </c>
      <c r="E11" s="2"/>
      <c r="F11" s="2"/>
      <c r="G11" s="5"/>
      <c r="H11" s="2"/>
      <c r="I11" s="2"/>
      <c r="J11" s="2"/>
    </row>
    <row r="12" spans="1:11">
      <c r="A12" s="2">
        <v>5</v>
      </c>
      <c r="B12" s="2" t="s">
        <v>34</v>
      </c>
      <c r="C12" s="2" t="s">
        <v>30</v>
      </c>
      <c r="D12" s="2">
        <v>150</v>
      </c>
      <c r="E12" s="2"/>
      <c r="F12" s="2"/>
      <c r="G12" s="5"/>
      <c r="H12" s="2"/>
      <c r="I12" s="2"/>
      <c r="J12" s="2"/>
    </row>
    <row r="13" spans="1:11">
      <c r="A13" s="2">
        <v>6</v>
      </c>
      <c r="B13" s="2" t="s">
        <v>35</v>
      </c>
      <c r="C13" s="2" t="s">
        <v>36</v>
      </c>
      <c r="D13" s="2">
        <v>5000</v>
      </c>
      <c r="E13" s="2"/>
      <c r="F13" s="2"/>
      <c r="G13" s="5"/>
      <c r="H13" s="2"/>
      <c r="I13" s="2"/>
      <c r="J13" s="2"/>
    </row>
    <row r="14" spans="1:11" ht="48" customHeight="1">
      <c r="A14" s="61" t="s">
        <v>37</v>
      </c>
      <c r="B14" s="61"/>
      <c r="C14" s="61"/>
      <c r="D14" s="61"/>
      <c r="E14" s="61"/>
      <c r="F14" s="61">
        <f t="shared" ref="F14:F20" si="0">E14*D14</f>
        <v>0</v>
      </c>
      <c r="G14" s="61"/>
      <c r="H14" s="61"/>
      <c r="I14" s="61"/>
      <c r="J14" s="61"/>
    </row>
    <row r="15" spans="1:11">
      <c r="A15" s="2">
        <v>7</v>
      </c>
      <c r="B15" s="2" t="s">
        <v>38</v>
      </c>
      <c r="C15" s="2" t="s">
        <v>30</v>
      </c>
      <c r="D15" s="2">
        <v>300</v>
      </c>
      <c r="E15" s="2"/>
      <c r="F15" s="2"/>
      <c r="G15" s="5"/>
      <c r="H15" s="2"/>
      <c r="I15" s="2"/>
      <c r="J15" s="2"/>
    </row>
    <row r="16" spans="1:11">
      <c r="A16" s="2">
        <v>8</v>
      </c>
      <c r="B16" s="2" t="s">
        <v>39</v>
      </c>
      <c r="C16" s="2" t="s">
        <v>30</v>
      </c>
      <c r="D16" s="2">
        <v>1000</v>
      </c>
      <c r="E16" s="2"/>
      <c r="F16" s="2"/>
      <c r="G16" s="5"/>
      <c r="H16" s="2"/>
      <c r="I16" s="2"/>
      <c r="J16" s="2"/>
    </row>
    <row r="17" spans="1:10">
      <c r="A17" s="2">
        <v>9</v>
      </c>
      <c r="B17" s="2" t="s">
        <v>40</v>
      </c>
      <c r="C17" s="2" t="s">
        <v>36</v>
      </c>
      <c r="D17" s="2">
        <v>36000</v>
      </c>
      <c r="E17" s="2"/>
      <c r="F17" s="2"/>
      <c r="G17" s="5"/>
      <c r="H17" s="2"/>
      <c r="I17" s="2"/>
      <c r="J17" s="2"/>
    </row>
    <row r="18" spans="1:10">
      <c r="A18" s="2">
        <v>10</v>
      </c>
      <c r="B18" s="2" t="s">
        <v>41</v>
      </c>
      <c r="C18" s="2" t="s">
        <v>36</v>
      </c>
      <c r="D18" s="2">
        <v>15000</v>
      </c>
      <c r="E18" s="2"/>
      <c r="F18" s="2"/>
      <c r="G18" s="5"/>
      <c r="H18" s="2"/>
      <c r="I18" s="2"/>
      <c r="J18" s="2"/>
    </row>
    <row r="19" spans="1:10">
      <c r="A19" s="2">
        <v>11</v>
      </c>
      <c r="B19" s="2" t="s">
        <v>42</v>
      </c>
      <c r="C19" s="2" t="s">
        <v>36</v>
      </c>
      <c r="D19" s="2">
        <v>5000</v>
      </c>
      <c r="E19" s="2"/>
      <c r="F19" s="2"/>
      <c r="G19" s="5"/>
      <c r="H19" s="2"/>
      <c r="I19" s="2"/>
      <c r="J19" s="2"/>
    </row>
    <row r="20" spans="1:10" ht="45.75" customHeight="1">
      <c r="A20" s="61" t="s">
        <v>43</v>
      </c>
      <c r="B20" s="61"/>
      <c r="C20" s="61"/>
      <c r="D20" s="61"/>
      <c r="E20" s="61"/>
      <c r="F20" s="61">
        <f t="shared" si="0"/>
        <v>0</v>
      </c>
      <c r="G20" s="61"/>
      <c r="H20" s="61"/>
      <c r="I20" s="61"/>
      <c r="J20" s="61"/>
    </row>
    <row r="21" spans="1:10">
      <c r="A21" s="2">
        <v>12</v>
      </c>
      <c r="B21" s="2" t="s">
        <v>44</v>
      </c>
      <c r="C21" s="2" t="s">
        <v>45</v>
      </c>
      <c r="D21" s="2">
        <v>65</v>
      </c>
      <c r="E21" s="2"/>
      <c r="F21" s="2"/>
      <c r="G21" s="5"/>
      <c r="H21" s="2"/>
      <c r="I21" s="2"/>
      <c r="J21" s="2"/>
    </row>
    <row r="22" spans="1:10">
      <c r="A22" s="2">
        <v>13</v>
      </c>
      <c r="B22" s="2" t="s">
        <v>46</v>
      </c>
      <c r="C22" s="2" t="s">
        <v>45</v>
      </c>
      <c r="D22" s="2">
        <v>360</v>
      </c>
      <c r="E22" s="2"/>
      <c r="F22" s="2"/>
      <c r="G22" s="5"/>
      <c r="H22" s="2"/>
      <c r="I22" s="2"/>
      <c r="J22" s="2"/>
    </row>
    <row r="23" spans="1:10">
      <c r="A23" s="2">
        <v>14</v>
      </c>
      <c r="B23" s="2" t="s">
        <v>47</v>
      </c>
      <c r="C23" s="2" t="s">
        <v>45</v>
      </c>
      <c r="D23" s="2">
        <v>50</v>
      </c>
      <c r="E23" s="2"/>
      <c r="F23" s="2"/>
      <c r="G23" s="5"/>
      <c r="H23" s="2"/>
      <c r="I23" s="2"/>
      <c r="J23" s="2"/>
    </row>
    <row r="24" spans="1:10">
      <c r="A24" s="2">
        <v>15</v>
      </c>
      <c r="B24" s="2" t="s">
        <v>48</v>
      </c>
      <c r="C24" s="2" t="s">
        <v>45</v>
      </c>
      <c r="D24" s="2">
        <v>180</v>
      </c>
      <c r="E24" s="2"/>
      <c r="F24" s="2"/>
      <c r="G24" s="5"/>
      <c r="H24" s="2"/>
      <c r="I24" s="2"/>
      <c r="J24" s="2"/>
    </row>
    <row r="25" spans="1:10">
      <c r="A25" s="2">
        <v>16</v>
      </c>
      <c r="B25" s="2" t="s">
        <v>49</v>
      </c>
      <c r="C25" s="2" t="s">
        <v>45</v>
      </c>
      <c r="D25" s="2">
        <v>700</v>
      </c>
      <c r="E25" s="2"/>
      <c r="F25" s="2"/>
      <c r="G25" s="5"/>
      <c r="H25" s="2"/>
      <c r="I25" s="2"/>
      <c r="J25" s="2"/>
    </row>
    <row r="26" spans="1:10">
      <c r="A26" s="2">
        <v>17</v>
      </c>
      <c r="B26" s="2" t="s">
        <v>50</v>
      </c>
      <c r="C26" s="2" t="s">
        <v>45</v>
      </c>
      <c r="D26" s="2">
        <v>160</v>
      </c>
      <c r="E26" s="2"/>
      <c r="F26" s="2"/>
      <c r="G26" s="5"/>
      <c r="H26" s="2"/>
      <c r="I26" s="2"/>
      <c r="J26" s="2"/>
    </row>
    <row r="27" spans="1:10">
      <c r="A27" s="2">
        <v>18</v>
      </c>
      <c r="B27" s="2" t="s">
        <v>51</v>
      </c>
      <c r="C27" s="2" t="s">
        <v>45</v>
      </c>
      <c r="D27" s="2">
        <v>500</v>
      </c>
      <c r="E27" s="2"/>
      <c r="F27" s="2"/>
      <c r="G27" s="5"/>
      <c r="H27" s="2"/>
      <c r="I27" s="2"/>
      <c r="J27" s="2"/>
    </row>
    <row r="28" spans="1:10">
      <c r="A28" s="2">
        <v>19</v>
      </c>
      <c r="B28" s="2" t="s">
        <v>52</v>
      </c>
      <c r="C28" s="2" t="s">
        <v>45</v>
      </c>
      <c r="D28" s="2">
        <v>1700</v>
      </c>
      <c r="E28" s="2"/>
      <c r="F28" s="2"/>
      <c r="G28" s="5"/>
      <c r="H28" s="2"/>
      <c r="I28" s="2"/>
      <c r="J28" s="2"/>
    </row>
    <row r="29" spans="1:10">
      <c r="A29" s="2">
        <v>21</v>
      </c>
      <c r="B29" s="2" t="s">
        <v>53</v>
      </c>
      <c r="C29" s="2" t="s">
        <v>45</v>
      </c>
      <c r="D29" s="2">
        <v>30</v>
      </c>
      <c r="E29" s="2"/>
      <c r="F29" s="2"/>
      <c r="G29" s="5"/>
      <c r="H29" s="2"/>
      <c r="I29" s="2"/>
      <c r="J29" s="2"/>
    </row>
    <row r="30" spans="1:10">
      <c r="A30" s="2">
        <v>22</v>
      </c>
      <c r="B30" s="2" t="s">
        <v>54</v>
      </c>
      <c r="C30" s="2" t="s">
        <v>55</v>
      </c>
      <c r="D30" s="2">
        <v>36</v>
      </c>
      <c r="E30" s="2"/>
      <c r="F30" s="2"/>
      <c r="G30" s="5"/>
      <c r="H30" s="2"/>
      <c r="I30" s="2"/>
      <c r="J30" s="2"/>
    </row>
    <row r="31" spans="1:10">
      <c r="A31" s="2">
        <v>23</v>
      </c>
      <c r="B31" s="2" t="s">
        <v>56</v>
      </c>
      <c r="C31" s="2" t="s">
        <v>45</v>
      </c>
      <c r="D31" s="2">
        <v>1400</v>
      </c>
      <c r="E31" s="2"/>
      <c r="F31" s="2"/>
      <c r="G31" s="5"/>
      <c r="H31" s="2"/>
      <c r="I31" s="2"/>
      <c r="J31" s="2"/>
    </row>
    <row r="32" spans="1:10">
      <c r="A32" s="2">
        <v>24</v>
      </c>
      <c r="B32" s="2" t="s">
        <v>57</v>
      </c>
      <c r="C32" s="2" t="s">
        <v>45</v>
      </c>
      <c r="D32" s="2">
        <v>500</v>
      </c>
      <c r="E32" s="2"/>
      <c r="F32" s="2"/>
      <c r="G32" s="5"/>
      <c r="H32" s="2"/>
      <c r="I32" s="2"/>
      <c r="J32" s="2"/>
    </row>
    <row r="33" spans="1:10">
      <c r="A33" s="2">
        <v>25</v>
      </c>
      <c r="B33" s="2" t="s">
        <v>58</v>
      </c>
      <c r="C33" s="2" t="s">
        <v>36</v>
      </c>
      <c r="D33" s="2">
        <v>3000</v>
      </c>
      <c r="E33" s="2"/>
      <c r="F33" s="2"/>
      <c r="G33" s="5"/>
      <c r="H33" s="2"/>
      <c r="I33" s="2"/>
      <c r="J33" s="2"/>
    </row>
    <row r="34" spans="1:10">
      <c r="A34" s="2">
        <v>26</v>
      </c>
      <c r="B34" s="2" t="s">
        <v>59</v>
      </c>
      <c r="C34" s="2" t="s">
        <v>36</v>
      </c>
      <c r="D34" s="2">
        <v>1000</v>
      </c>
      <c r="E34" s="2"/>
      <c r="F34" s="2"/>
      <c r="G34" s="5"/>
      <c r="H34" s="2"/>
      <c r="I34" s="2"/>
      <c r="J34" s="2"/>
    </row>
    <row r="35" spans="1:10">
      <c r="A35" s="2">
        <v>27</v>
      </c>
      <c r="B35" s="2" t="s">
        <v>60</v>
      </c>
      <c r="C35" s="2" t="s">
        <v>45</v>
      </c>
      <c r="D35" s="2">
        <v>50</v>
      </c>
      <c r="E35" s="2"/>
      <c r="F35" s="2"/>
      <c r="G35" s="5"/>
      <c r="H35" s="2"/>
      <c r="I35" s="2"/>
      <c r="J35" s="2"/>
    </row>
    <row r="36" spans="1:10">
      <c r="A36" s="2">
        <v>28</v>
      </c>
      <c r="B36" s="2" t="s">
        <v>61</v>
      </c>
      <c r="C36" s="2" t="s">
        <v>45</v>
      </c>
      <c r="D36" s="2">
        <v>100</v>
      </c>
      <c r="E36" s="2"/>
      <c r="F36" s="2"/>
      <c r="G36" s="5"/>
      <c r="H36" s="2"/>
      <c r="I36" s="2"/>
      <c r="J36" s="2"/>
    </row>
    <row r="37" spans="1:10">
      <c r="A37" s="2">
        <v>29</v>
      </c>
      <c r="B37" s="2" t="s">
        <v>62</v>
      </c>
      <c r="C37" s="2" t="s">
        <v>45</v>
      </c>
      <c r="D37" s="2">
        <v>3</v>
      </c>
      <c r="E37" s="2"/>
      <c r="F37" s="2"/>
      <c r="G37" s="5"/>
      <c r="H37" s="2"/>
      <c r="I37" s="2"/>
      <c r="J37" s="2"/>
    </row>
    <row r="38" spans="1:10" ht="15.75">
      <c r="A38" s="2">
        <v>30</v>
      </c>
      <c r="B38" s="2" t="s">
        <v>63</v>
      </c>
      <c r="C38" s="2" t="s">
        <v>64</v>
      </c>
      <c r="D38" s="2">
        <v>2</v>
      </c>
      <c r="E38" s="2"/>
      <c r="F38" s="2"/>
      <c r="G38" s="5"/>
      <c r="H38" s="2"/>
      <c r="I38" s="2"/>
      <c r="J38" s="2"/>
    </row>
    <row r="39" spans="1:10">
      <c r="A39" s="2"/>
      <c r="B39" s="2" t="s">
        <v>16</v>
      </c>
      <c r="C39" s="2"/>
      <c r="D39" s="2"/>
      <c r="E39" s="2"/>
      <c r="F39" s="7">
        <f>SUM(F21:F38,F15:F19,F8:F13)</f>
        <v>0</v>
      </c>
      <c r="G39" s="7"/>
      <c r="H39" s="7"/>
      <c r="I39" s="7">
        <f>SUM(I8:I38)</f>
        <v>0</v>
      </c>
      <c r="J39" s="7"/>
    </row>
  </sheetData>
  <mergeCells count="4">
    <mergeCell ref="A5:B5"/>
    <mergeCell ref="A7:J7"/>
    <mergeCell ref="A14:J14"/>
    <mergeCell ref="A20:J20"/>
  </mergeCell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zoomScale="110" zoomScaleNormal="110" workbookViewId="0">
      <selection activeCell="D4" sqref="D4"/>
    </sheetView>
  </sheetViews>
  <sheetFormatPr defaultColWidth="11.5703125" defaultRowHeight="15"/>
  <cols>
    <col min="1" max="1" width="4.140625" customWidth="1"/>
    <col min="2" max="2" width="56.85546875" customWidth="1"/>
  </cols>
  <sheetData>
    <row r="1" spans="1:11">
      <c r="A1" t="s">
        <v>0</v>
      </c>
      <c r="H1" t="s">
        <v>144</v>
      </c>
    </row>
    <row r="2" spans="1:11">
      <c r="A2" t="s">
        <v>65</v>
      </c>
    </row>
    <row r="3" spans="1:11" ht="75">
      <c r="A3" s="1" t="s">
        <v>2</v>
      </c>
      <c r="B3" s="1" t="s">
        <v>3</v>
      </c>
      <c r="C3" s="1" t="s">
        <v>4</v>
      </c>
      <c r="D3" s="1" t="s">
        <v>5</v>
      </c>
      <c r="E3" s="1" t="s">
        <v>23</v>
      </c>
      <c r="F3" s="1" t="s">
        <v>24</v>
      </c>
      <c r="G3" s="1" t="s">
        <v>8</v>
      </c>
      <c r="H3" s="1" t="s">
        <v>25</v>
      </c>
      <c r="I3" s="1" t="s">
        <v>26</v>
      </c>
      <c r="J3" s="1" t="s">
        <v>66</v>
      </c>
      <c r="K3" s="1"/>
    </row>
    <row r="4" spans="1:11" ht="60">
      <c r="A4" s="2">
        <v>1</v>
      </c>
      <c r="B4" s="9" t="s">
        <v>67</v>
      </c>
      <c r="C4" s="2" t="s">
        <v>68</v>
      </c>
      <c r="D4" s="2">
        <v>6</v>
      </c>
      <c r="E4" s="2"/>
      <c r="F4" s="2"/>
      <c r="G4" s="5"/>
      <c r="H4" s="2"/>
      <c r="I4" s="2"/>
      <c r="J4" s="2"/>
      <c r="K4" s="2"/>
    </row>
    <row r="5" spans="1:11" ht="30">
      <c r="A5" s="2">
        <v>2</v>
      </c>
      <c r="B5" s="9" t="s">
        <v>69</v>
      </c>
      <c r="C5" s="2" t="s">
        <v>68</v>
      </c>
      <c r="D5" s="2">
        <v>6</v>
      </c>
      <c r="E5" s="2"/>
      <c r="F5" s="2"/>
      <c r="G5" s="5"/>
      <c r="H5" s="2"/>
      <c r="I5" s="2"/>
      <c r="J5" s="2"/>
      <c r="K5" s="2"/>
    </row>
    <row r="6" spans="1:11">
      <c r="A6" s="2"/>
      <c r="B6" s="2" t="s">
        <v>16</v>
      </c>
      <c r="C6" s="2"/>
      <c r="D6" s="2"/>
      <c r="E6" s="2"/>
      <c r="F6" s="2">
        <f>SUM(F4:F5)</f>
        <v>0</v>
      </c>
      <c r="G6" s="2"/>
      <c r="H6" s="2"/>
      <c r="I6" s="2">
        <f>SUM(I4:I5)</f>
        <v>0</v>
      </c>
      <c r="J6" s="2"/>
      <c r="K6" s="2"/>
    </row>
    <row r="8" spans="1:11" ht="14.65" customHeight="1">
      <c r="B8" s="57" t="s">
        <v>70</v>
      </c>
      <c r="C8" s="57"/>
      <c r="D8" s="57"/>
      <c r="E8" s="57"/>
      <c r="F8" s="57"/>
      <c r="G8" s="57"/>
      <c r="H8" s="57"/>
      <c r="I8" s="57"/>
      <c r="J8" s="57"/>
    </row>
    <row r="10" spans="1:11">
      <c r="B10" t="s">
        <v>71</v>
      </c>
      <c r="G10" t="s">
        <v>72</v>
      </c>
    </row>
  </sheetData>
  <mergeCells count="1">
    <mergeCell ref="B8:J8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opLeftCell="A4" zoomScale="110" zoomScaleNormal="110" workbookViewId="0">
      <selection activeCell="D25" sqref="D25"/>
    </sheetView>
  </sheetViews>
  <sheetFormatPr defaultColWidth="11.7109375" defaultRowHeight="15"/>
  <cols>
    <col min="1" max="1" width="4.7109375" customWidth="1"/>
    <col min="2" max="2" width="70.42578125" customWidth="1"/>
  </cols>
  <sheetData>
    <row r="1" spans="1:11">
      <c r="A1" t="s">
        <v>0</v>
      </c>
      <c r="H1" t="s">
        <v>144</v>
      </c>
    </row>
    <row r="2" spans="1:11">
      <c r="B2" t="s">
        <v>73</v>
      </c>
    </row>
    <row r="3" spans="1:11" ht="45">
      <c r="A3" s="1" t="s">
        <v>2</v>
      </c>
      <c r="B3" s="1" t="s">
        <v>3</v>
      </c>
      <c r="C3" s="1" t="s">
        <v>4</v>
      </c>
      <c r="D3" s="1" t="s">
        <v>74</v>
      </c>
      <c r="E3" s="1" t="s">
        <v>23</v>
      </c>
      <c r="F3" s="1" t="s">
        <v>24</v>
      </c>
      <c r="G3" s="1" t="s">
        <v>8</v>
      </c>
      <c r="H3" s="1" t="s">
        <v>25</v>
      </c>
      <c r="I3" s="1" t="s">
        <v>26</v>
      </c>
      <c r="J3" s="1" t="s">
        <v>75</v>
      </c>
      <c r="K3" s="1"/>
    </row>
    <row r="4" spans="1:11" ht="135.75" customHeight="1">
      <c r="A4" s="3">
        <v>1</v>
      </c>
      <c r="B4" s="9" t="s">
        <v>166</v>
      </c>
      <c r="C4" s="3" t="s">
        <v>76</v>
      </c>
      <c r="D4" s="3">
        <v>50</v>
      </c>
      <c r="E4" s="3"/>
      <c r="F4" s="3"/>
      <c r="G4" s="5"/>
      <c r="H4" s="3"/>
      <c r="I4" s="3"/>
      <c r="J4" s="3"/>
      <c r="K4" s="3"/>
    </row>
    <row r="5" spans="1:11" ht="128.25" customHeight="1">
      <c r="A5" s="3">
        <v>2</v>
      </c>
      <c r="B5" s="3" t="s">
        <v>166</v>
      </c>
      <c r="C5" s="3" t="s">
        <v>77</v>
      </c>
      <c r="D5" s="3">
        <v>100</v>
      </c>
      <c r="E5" s="3"/>
      <c r="F5" s="3"/>
      <c r="G5" s="5"/>
      <c r="H5" s="3"/>
      <c r="I5" s="3"/>
      <c r="J5" s="3"/>
      <c r="K5" s="3"/>
    </row>
    <row r="6" spans="1:11" ht="115.9" customHeight="1">
      <c r="A6" s="3">
        <v>3</v>
      </c>
      <c r="B6" s="55" t="s">
        <v>167</v>
      </c>
      <c r="C6" s="3" t="s">
        <v>78</v>
      </c>
      <c r="D6" s="3">
        <v>100</v>
      </c>
      <c r="E6" s="3"/>
      <c r="F6" s="3"/>
      <c r="G6" s="5"/>
      <c r="H6" s="3"/>
      <c r="I6" s="3"/>
      <c r="J6" s="3"/>
      <c r="K6" s="3"/>
    </row>
    <row r="7" spans="1:11" ht="114.75" customHeight="1">
      <c r="A7" s="3">
        <v>4</v>
      </c>
      <c r="B7" s="55" t="s">
        <v>168</v>
      </c>
      <c r="C7" s="3" t="s">
        <v>79</v>
      </c>
      <c r="D7" s="3">
        <v>100</v>
      </c>
      <c r="E7" s="3"/>
      <c r="F7" s="3"/>
      <c r="G7" s="5"/>
      <c r="H7" s="3"/>
      <c r="I7" s="3"/>
      <c r="J7" s="3"/>
      <c r="K7" s="3"/>
    </row>
    <row r="8" spans="1:11">
      <c r="A8" s="3"/>
      <c r="B8" s="3" t="s">
        <v>80</v>
      </c>
      <c r="C8" s="3"/>
      <c r="D8" s="3"/>
      <c r="E8" s="3"/>
      <c r="F8" s="8">
        <f>SUM(F4:F7)</f>
        <v>0</v>
      </c>
      <c r="G8" s="7">
        <v>0.08</v>
      </c>
      <c r="H8" s="8">
        <f>SUM(H4)</f>
        <v>0</v>
      </c>
      <c r="I8" s="8">
        <f>SUM(I4:I7)</f>
        <v>0</v>
      </c>
      <c r="J8" s="8"/>
      <c r="K8" s="8"/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zoomScale="110" zoomScaleNormal="110" workbookViewId="0">
      <selection activeCell="D4" sqref="D4"/>
    </sheetView>
  </sheetViews>
  <sheetFormatPr defaultColWidth="11.7109375" defaultRowHeight="15"/>
  <cols>
    <col min="1" max="1" width="3.85546875" customWidth="1"/>
    <col min="2" max="2" width="57.5703125" customWidth="1"/>
    <col min="6" max="6" width="14.7109375" customWidth="1"/>
  </cols>
  <sheetData>
    <row r="1" spans="1:11">
      <c r="A1" t="s">
        <v>0</v>
      </c>
      <c r="H1" t="s">
        <v>144</v>
      </c>
    </row>
    <row r="2" spans="1:11">
      <c r="A2" t="s">
        <v>81</v>
      </c>
    </row>
    <row r="3" spans="1:11" ht="45">
      <c r="A3" s="1" t="s">
        <v>2</v>
      </c>
      <c r="B3" s="1" t="s">
        <v>3</v>
      </c>
      <c r="C3" s="1" t="s">
        <v>82</v>
      </c>
      <c r="D3" s="1" t="s">
        <v>5</v>
      </c>
      <c r="E3" s="1" t="s">
        <v>23</v>
      </c>
      <c r="F3" s="1" t="s">
        <v>83</v>
      </c>
      <c r="G3" s="1" t="s">
        <v>8</v>
      </c>
      <c r="H3" s="1" t="s">
        <v>25</v>
      </c>
      <c r="I3" s="1" t="s">
        <v>26</v>
      </c>
      <c r="J3" s="1" t="s">
        <v>27</v>
      </c>
      <c r="K3" s="1"/>
    </row>
    <row r="4" spans="1:11" ht="375">
      <c r="A4" s="2">
        <v>1</v>
      </c>
      <c r="B4" s="9" t="s">
        <v>84</v>
      </c>
      <c r="C4" s="2" t="s">
        <v>85</v>
      </c>
      <c r="D4" s="2">
        <v>40</v>
      </c>
      <c r="E4" s="2"/>
      <c r="F4" s="2"/>
      <c r="G4" s="5"/>
      <c r="H4" s="2"/>
      <c r="I4" s="2"/>
      <c r="J4" s="2"/>
      <c r="K4" s="2"/>
    </row>
    <row r="5" spans="1:11">
      <c r="A5" s="2"/>
      <c r="B5" s="2" t="s">
        <v>16</v>
      </c>
      <c r="C5" s="2"/>
      <c r="D5" s="2"/>
      <c r="E5" s="2"/>
      <c r="F5" s="7">
        <f>SUM(F4:F4)</f>
        <v>0</v>
      </c>
      <c r="G5" s="7"/>
      <c r="H5" s="7"/>
      <c r="I5" s="7">
        <f>SUM(I4)</f>
        <v>0</v>
      </c>
      <c r="J5" s="7"/>
      <c r="K5" s="2"/>
    </row>
    <row r="8" spans="1:11">
      <c r="B8" t="s">
        <v>19</v>
      </c>
      <c r="H8" t="s">
        <v>86</v>
      </c>
    </row>
    <row r="9" spans="1:11">
      <c r="B9" t="s">
        <v>87</v>
      </c>
      <c r="H9" t="s">
        <v>88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zoomScale="110" zoomScaleNormal="110" workbookViewId="0">
      <selection activeCell="E21" sqref="E21"/>
    </sheetView>
  </sheetViews>
  <sheetFormatPr defaultColWidth="11.7109375" defaultRowHeight="15"/>
  <cols>
    <col min="1" max="1" width="4" customWidth="1"/>
    <col min="2" max="2" width="68.85546875" customWidth="1"/>
  </cols>
  <sheetData>
    <row r="1" spans="1:10">
      <c r="A1" t="s">
        <v>0</v>
      </c>
      <c r="H1" t="s">
        <v>144</v>
      </c>
    </row>
    <row r="2" spans="1:10">
      <c r="A2" t="s">
        <v>89</v>
      </c>
    </row>
    <row r="3" spans="1:10" ht="4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27</v>
      </c>
    </row>
    <row r="4" spans="1:10" ht="105">
      <c r="A4" s="2">
        <v>1</v>
      </c>
      <c r="B4" s="9" t="s">
        <v>90</v>
      </c>
      <c r="C4" s="2" t="s">
        <v>36</v>
      </c>
      <c r="D4" s="2">
        <v>10000</v>
      </c>
      <c r="E4" s="2"/>
      <c r="F4" s="2"/>
      <c r="G4" s="5"/>
      <c r="H4" s="2"/>
      <c r="I4" s="2"/>
      <c r="J4" s="2"/>
    </row>
    <row r="5" spans="1:10" ht="30">
      <c r="A5" s="2">
        <v>2</v>
      </c>
      <c r="B5" s="9" t="s">
        <v>91</v>
      </c>
      <c r="C5" s="2" t="s">
        <v>36</v>
      </c>
      <c r="D5" s="2">
        <v>6500</v>
      </c>
      <c r="E5" s="2"/>
      <c r="F5" s="2"/>
      <c r="G5" s="5"/>
      <c r="H5" s="2"/>
      <c r="I5" s="2"/>
      <c r="J5" s="2"/>
    </row>
    <row r="6" spans="1:10">
      <c r="A6" s="2"/>
      <c r="B6" s="2" t="s">
        <v>92</v>
      </c>
      <c r="C6" s="2"/>
      <c r="D6" s="2"/>
      <c r="E6" s="2"/>
      <c r="F6" s="2">
        <f>SUM(F4:F5)</f>
        <v>0</v>
      </c>
      <c r="G6" s="2"/>
      <c r="H6" s="2"/>
      <c r="I6" s="2">
        <f>SUM(I4:I5)</f>
        <v>0</v>
      </c>
      <c r="J6" s="2"/>
    </row>
    <row r="9" spans="1:10">
      <c r="B9" t="s">
        <v>19</v>
      </c>
      <c r="G9" t="s">
        <v>86</v>
      </c>
    </row>
    <row r="10" spans="1:10">
      <c r="B10" t="s">
        <v>87</v>
      </c>
      <c r="G10" t="s">
        <v>88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F10"/>
  <sheetViews>
    <sheetView workbookViewId="0">
      <selection activeCell="C19" sqref="C19"/>
    </sheetView>
  </sheetViews>
  <sheetFormatPr defaultRowHeight="15"/>
  <cols>
    <col min="1" max="1" width="4" style="10" customWidth="1"/>
    <col min="2" max="2" width="43" style="10" customWidth="1"/>
    <col min="3" max="3" width="10.7109375" style="10" customWidth="1"/>
    <col min="4" max="4" width="7.28515625" style="10" customWidth="1"/>
    <col min="5" max="5" width="12.140625" style="10" customWidth="1"/>
    <col min="6" max="6" width="10.7109375" style="10" customWidth="1"/>
    <col min="7" max="7" width="6.140625" style="10" customWidth="1"/>
    <col min="8" max="8" width="12.140625" style="10" customWidth="1"/>
    <col min="9" max="9" width="10.140625" style="10" customWidth="1"/>
    <col min="10" max="1025" width="10.7109375" style="10" customWidth="1"/>
    <col min="1026" max="16384" width="9.140625" style="10"/>
  </cols>
  <sheetData>
    <row r="1" spans="1:1020" ht="15.75">
      <c r="A1" s="14" t="s">
        <v>0</v>
      </c>
      <c r="B1" s="15"/>
      <c r="C1" s="16"/>
      <c r="D1" s="17"/>
      <c r="E1" s="16"/>
      <c r="F1" s="16"/>
      <c r="G1" s="14" t="s">
        <v>144</v>
      </c>
      <c r="H1" s="14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  <c r="EN1" s="18"/>
      <c r="EO1" s="18"/>
      <c r="EP1" s="18"/>
      <c r="EQ1" s="18"/>
      <c r="ER1" s="18"/>
      <c r="ES1" s="18"/>
      <c r="ET1" s="18"/>
      <c r="EU1" s="18"/>
      <c r="EV1" s="18"/>
      <c r="EW1" s="18"/>
      <c r="EX1" s="18"/>
      <c r="EY1" s="18"/>
      <c r="EZ1" s="18"/>
      <c r="FA1" s="18"/>
      <c r="FB1" s="18"/>
      <c r="FC1" s="18"/>
      <c r="FD1" s="18"/>
      <c r="FE1" s="18"/>
      <c r="FF1" s="18"/>
      <c r="FG1" s="18"/>
      <c r="FH1" s="18"/>
      <c r="FI1" s="18"/>
      <c r="FJ1" s="18"/>
      <c r="FK1" s="18"/>
      <c r="FL1" s="18"/>
      <c r="FM1" s="18"/>
      <c r="FN1" s="18"/>
      <c r="FO1" s="18"/>
      <c r="FP1" s="18"/>
      <c r="FQ1" s="18"/>
      <c r="FR1" s="18"/>
      <c r="FS1" s="18"/>
      <c r="FT1" s="18"/>
      <c r="FU1" s="18"/>
      <c r="FV1" s="18"/>
      <c r="FW1" s="18"/>
      <c r="FX1" s="18"/>
      <c r="FY1" s="18"/>
      <c r="FZ1" s="18"/>
      <c r="GA1" s="18"/>
      <c r="GB1" s="18"/>
      <c r="GC1" s="18"/>
      <c r="GD1" s="18"/>
      <c r="GE1" s="18"/>
      <c r="GF1" s="18"/>
      <c r="GG1" s="18"/>
      <c r="GH1" s="18"/>
      <c r="GI1" s="18"/>
      <c r="GJ1" s="18"/>
      <c r="GK1" s="18"/>
      <c r="GL1" s="18"/>
      <c r="GM1" s="18"/>
      <c r="GN1" s="18"/>
      <c r="GO1" s="18"/>
      <c r="GP1" s="18"/>
      <c r="GQ1" s="18"/>
      <c r="GR1" s="18"/>
      <c r="GS1" s="18"/>
      <c r="GT1" s="18"/>
      <c r="GU1" s="18"/>
      <c r="GV1" s="18"/>
      <c r="GW1" s="18"/>
      <c r="GX1" s="18"/>
      <c r="GY1" s="18"/>
      <c r="GZ1" s="18"/>
      <c r="HA1" s="18"/>
      <c r="HB1" s="18"/>
      <c r="HC1" s="18"/>
      <c r="HD1" s="18"/>
      <c r="HE1" s="18"/>
      <c r="HF1" s="18"/>
      <c r="HG1" s="18"/>
      <c r="HH1" s="18"/>
      <c r="HI1" s="18"/>
      <c r="HJ1" s="18"/>
      <c r="HK1" s="18"/>
      <c r="HL1" s="18"/>
      <c r="HM1" s="18"/>
      <c r="HN1" s="18"/>
      <c r="HO1" s="18"/>
      <c r="HP1" s="18"/>
      <c r="HQ1" s="18"/>
      <c r="HR1" s="18"/>
      <c r="HS1" s="18"/>
      <c r="HT1" s="18"/>
      <c r="HU1" s="18"/>
      <c r="HV1" s="18"/>
      <c r="HW1" s="18"/>
      <c r="HX1" s="18"/>
      <c r="HY1" s="18"/>
      <c r="HZ1" s="18"/>
      <c r="IA1" s="18"/>
      <c r="IB1" s="18"/>
      <c r="IC1" s="18"/>
      <c r="ID1" s="18"/>
      <c r="IE1" s="18"/>
      <c r="IF1" s="18"/>
      <c r="IG1" s="18"/>
      <c r="IH1" s="18"/>
      <c r="II1" s="18"/>
      <c r="IJ1" s="18"/>
      <c r="IK1" s="18"/>
      <c r="IL1" s="18"/>
      <c r="IM1" s="18"/>
      <c r="IN1" s="19"/>
      <c r="IO1" s="19"/>
      <c r="IP1" s="19"/>
      <c r="IQ1" s="19"/>
      <c r="IR1" s="19"/>
      <c r="IS1" s="19"/>
      <c r="IT1" s="19"/>
      <c r="IU1" s="19"/>
      <c r="IV1" s="19"/>
      <c r="IW1" s="19"/>
      <c r="IX1" s="19"/>
      <c r="IY1" s="19"/>
      <c r="IZ1" s="19"/>
      <c r="JA1" s="19"/>
      <c r="JB1" s="19"/>
      <c r="JC1" s="19"/>
      <c r="JD1" s="19"/>
      <c r="JE1" s="19"/>
      <c r="JF1" s="19"/>
      <c r="JG1" s="19"/>
      <c r="JH1" s="19"/>
      <c r="JI1" s="19"/>
      <c r="JJ1" s="19"/>
      <c r="JK1" s="19"/>
      <c r="JL1" s="19"/>
      <c r="JM1" s="19"/>
      <c r="JN1" s="19"/>
      <c r="JO1" s="19"/>
      <c r="JP1" s="19"/>
      <c r="JQ1" s="19"/>
      <c r="JR1" s="19"/>
      <c r="JS1" s="19"/>
      <c r="JT1" s="19"/>
      <c r="JU1" s="19"/>
      <c r="JV1" s="19"/>
      <c r="JW1" s="19"/>
      <c r="JX1" s="19"/>
      <c r="JY1" s="19"/>
      <c r="JZ1" s="19"/>
      <c r="KA1" s="19"/>
      <c r="KB1" s="19"/>
      <c r="KC1" s="19"/>
      <c r="KD1" s="19"/>
      <c r="KE1" s="19"/>
      <c r="KF1" s="19"/>
      <c r="KG1" s="19"/>
      <c r="KH1" s="19"/>
      <c r="KI1" s="19"/>
      <c r="KJ1" s="19"/>
      <c r="KK1" s="19"/>
      <c r="KL1" s="19"/>
      <c r="KM1" s="19"/>
      <c r="KN1" s="19"/>
      <c r="KO1" s="19"/>
      <c r="KP1" s="19"/>
      <c r="KQ1" s="19"/>
      <c r="KR1" s="19"/>
      <c r="KS1" s="19"/>
      <c r="KT1" s="19"/>
      <c r="KU1" s="19"/>
      <c r="KV1" s="19"/>
      <c r="KW1" s="19"/>
      <c r="KX1" s="19"/>
      <c r="KY1" s="19"/>
      <c r="KZ1" s="19"/>
      <c r="LA1" s="19"/>
      <c r="LB1" s="19"/>
      <c r="LC1" s="19"/>
      <c r="LD1" s="19"/>
      <c r="LE1" s="19"/>
      <c r="LF1" s="19"/>
      <c r="LG1" s="19"/>
      <c r="LH1" s="19"/>
      <c r="LI1" s="19"/>
      <c r="LJ1" s="19"/>
      <c r="LK1" s="19"/>
      <c r="LL1" s="19"/>
      <c r="LM1" s="19"/>
      <c r="LN1" s="19"/>
      <c r="LO1" s="19"/>
      <c r="LP1" s="19"/>
      <c r="LQ1" s="19"/>
      <c r="LR1" s="19"/>
      <c r="LS1" s="19"/>
      <c r="LT1" s="19"/>
      <c r="LU1" s="19"/>
      <c r="LV1" s="19"/>
      <c r="LW1" s="19"/>
      <c r="LX1" s="19"/>
      <c r="LY1" s="19"/>
      <c r="LZ1" s="19"/>
      <c r="MA1" s="19"/>
      <c r="MB1" s="19"/>
      <c r="MC1" s="19"/>
      <c r="MD1" s="19"/>
      <c r="ME1" s="19"/>
      <c r="MF1" s="19"/>
      <c r="MG1" s="19"/>
      <c r="MH1" s="19"/>
      <c r="MI1" s="19"/>
      <c r="MJ1" s="19"/>
      <c r="MK1" s="19"/>
      <c r="ML1" s="19"/>
      <c r="MM1" s="19"/>
      <c r="MN1" s="19"/>
      <c r="MO1" s="19"/>
      <c r="MP1" s="19"/>
      <c r="MQ1" s="19"/>
      <c r="MR1" s="19"/>
      <c r="MS1" s="19"/>
      <c r="MT1" s="19"/>
      <c r="MU1" s="19"/>
      <c r="MV1" s="19"/>
      <c r="MW1" s="19"/>
      <c r="MX1" s="19"/>
      <c r="MY1" s="19"/>
      <c r="MZ1" s="19"/>
      <c r="NA1" s="19"/>
      <c r="NB1" s="19"/>
      <c r="NC1" s="19"/>
      <c r="ND1" s="19"/>
      <c r="NE1" s="19"/>
      <c r="NF1" s="19"/>
      <c r="NG1" s="19"/>
      <c r="NH1" s="19"/>
      <c r="NI1" s="19"/>
      <c r="NJ1" s="19"/>
      <c r="NK1" s="19"/>
      <c r="NL1" s="19"/>
      <c r="NM1" s="19"/>
      <c r="NN1" s="19"/>
      <c r="NO1" s="19"/>
      <c r="NP1" s="19"/>
      <c r="NQ1" s="19"/>
      <c r="NR1" s="19"/>
      <c r="NS1" s="19"/>
      <c r="NT1" s="19"/>
      <c r="NU1" s="19"/>
      <c r="NV1" s="19"/>
      <c r="NW1" s="19"/>
      <c r="NX1" s="19"/>
      <c r="NY1" s="19"/>
      <c r="NZ1" s="19"/>
      <c r="OA1" s="19"/>
      <c r="OB1" s="19"/>
      <c r="OC1" s="19"/>
      <c r="OD1" s="19"/>
      <c r="OE1" s="19"/>
      <c r="OF1" s="19"/>
      <c r="OG1" s="19"/>
      <c r="OH1" s="19"/>
      <c r="OI1" s="19"/>
      <c r="OJ1" s="19"/>
      <c r="OK1" s="19"/>
      <c r="OL1" s="19"/>
      <c r="OM1" s="19"/>
      <c r="ON1" s="19"/>
      <c r="OO1" s="19"/>
      <c r="OP1" s="19"/>
      <c r="OQ1" s="19"/>
      <c r="OR1" s="19"/>
      <c r="OS1" s="19"/>
      <c r="OT1" s="19"/>
      <c r="OU1" s="19"/>
      <c r="OV1" s="19"/>
      <c r="OW1" s="19"/>
      <c r="OX1" s="19"/>
      <c r="OY1" s="19"/>
      <c r="OZ1" s="19"/>
      <c r="PA1" s="19"/>
      <c r="PB1" s="19"/>
      <c r="PC1" s="19"/>
      <c r="PD1" s="19"/>
      <c r="PE1" s="19"/>
      <c r="PF1" s="19"/>
      <c r="PG1" s="19"/>
      <c r="PH1" s="19"/>
      <c r="PI1" s="19"/>
      <c r="PJ1" s="19"/>
      <c r="PK1" s="19"/>
      <c r="PL1" s="19"/>
      <c r="PM1" s="19"/>
      <c r="PN1" s="19"/>
      <c r="PO1" s="19"/>
      <c r="PP1" s="19"/>
      <c r="PQ1" s="19"/>
      <c r="PR1" s="19"/>
      <c r="PS1" s="19"/>
      <c r="PT1" s="19"/>
      <c r="PU1" s="19"/>
      <c r="PV1" s="19"/>
      <c r="PW1" s="19"/>
      <c r="PX1" s="19"/>
      <c r="PY1" s="19"/>
      <c r="PZ1" s="19"/>
      <c r="QA1" s="19"/>
      <c r="QB1" s="19"/>
      <c r="QC1" s="19"/>
      <c r="QD1" s="19"/>
      <c r="QE1" s="19"/>
      <c r="QF1" s="19"/>
      <c r="QG1" s="19"/>
      <c r="QH1" s="19"/>
      <c r="QI1" s="19"/>
      <c r="QJ1" s="19"/>
      <c r="QK1" s="19"/>
      <c r="QL1" s="19"/>
      <c r="QM1" s="19"/>
      <c r="QN1" s="19"/>
      <c r="QO1" s="19"/>
      <c r="QP1" s="19"/>
      <c r="QQ1" s="19"/>
      <c r="QR1" s="19"/>
      <c r="QS1" s="19"/>
      <c r="QT1" s="19"/>
      <c r="QU1" s="19"/>
      <c r="QV1" s="19"/>
      <c r="QW1" s="19"/>
      <c r="QX1" s="19"/>
      <c r="QY1" s="19"/>
      <c r="QZ1" s="19"/>
      <c r="RA1" s="19"/>
      <c r="RB1" s="19"/>
      <c r="RC1" s="19"/>
      <c r="RD1" s="19"/>
      <c r="RE1" s="19"/>
      <c r="RF1" s="19"/>
      <c r="RG1" s="19"/>
      <c r="RH1" s="19"/>
      <c r="RI1" s="19"/>
      <c r="RJ1" s="19"/>
      <c r="RK1" s="19"/>
      <c r="RL1" s="19"/>
      <c r="RM1" s="19"/>
      <c r="RN1" s="19"/>
      <c r="RO1" s="19"/>
      <c r="RP1" s="19"/>
      <c r="RQ1" s="19"/>
      <c r="RR1" s="19"/>
      <c r="RS1" s="19"/>
      <c r="RT1" s="19"/>
      <c r="RU1" s="19"/>
      <c r="RV1" s="19"/>
      <c r="RW1" s="19"/>
      <c r="RX1" s="19"/>
      <c r="RY1" s="19"/>
      <c r="RZ1" s="19"/>
      <c r="SA1" s="19"/>
      <c r="SB1" s="19"/>
      <c r="SC1" s="19"/>
      <c r="SD1" s="19"/>
      <c r="SE1" s="19"/>
      <c r="SF1" s="19"/>
      <c r="SG1" s="19"/>
      <c r="SH1" s="19"/>
      <c r="SI1" s="19"/>
      <c r="SJ1" s="19"/>
      <c r="SK1" s="19"/>
      <c r="SL1" s="19"/>
      <c r="SM1" s="19"/>
      <c r="SN1" s="19"/>
      <c r="SO1" s="19"/>
      <c r="SP1" s="19"/>
      <c r="SQ1" s="19"/>
      <c r="SR1" s="19"/>
      <c r="SS1" s="19"/>
      <c r="ST1" s="19"/>
      <c r="SU1" s="19"/>
      <c r="SV1" s="19"/>
      <c r="SW1" s="19"/>
      <c r="SX1" s="19"/>
      <c r="SY1" s="19"/>
      <c r="SZ1" s="19"/>
      <c r="TA1" s="19"/>
      <c r="TB1" s="19"/>
      <c r="TC1" s="19"/>
      <c r="TD1" s="19"/>
      <c r="TE1" s="19"/>
      <c r="TF1" s="19"/>
      <c r="TG1" s="19"/>
      <c r="TH1" s="19"/>
      <c r="TI1" s="19"/>
      <c r="TJ1" s="19"/>
      <c r="TK1" s="19"/>
      <c r="TL1" s="19"/>
      <c r="TM1" s="19"/>
      <c r="TN1" s="19"/>
      <c r="TO1" s="19"/>
      <c r="TP1" s="19"/>
      <c r="TQ1" s="19"/>
      <c r="TR1" s="19"/>
      <c r="TS1" s="19"/>
      <c r="TT1" s="19"/>
      <c r="TU1" s="19"/>
      <c r="TV1" s="19"/>
      <c r="TW1" s="19"/>
      <c r="TX1" s="19"/>
      <c r="TY1" s="19"/>
      <c r="TZ1" s="19"/>
      <c r="UA1" s="19"/>
      <c r="UB1" s="19"/>
      <c r="UC1" s="19"/>
      <c r="UD1" s="19"/>
      <c r="UE1" s="19"/>
      <c r="UF1" s="19"/>
      <c r="UG1" s="19"/>
      <c r="UH1" s="19"/>
      <c r="UI1" s="19"/>
      <c r="UJ1" s="19"/>
      <c r="UK1" s="19"/>
      <c r="UL1" s="19"/>
      <c r="UM1" s="19"/>
      <c r="UN1" s="19"/>
      <c r="UO1" s="19"/>
      <c r="UP1" s="19"/>
      <c r="UQ1" s="19"/>
      <c r="UR1" s="19"/>
      <c r="US1" s="19"/>
      <c r="UT1" s="19"/>
      <c r="UU1" s="19"/>
      <c r="UV1" s="19"/>
      <c r="UW1" s="19"/>
      <c r="UX1" s="19"/>
      <c r="UY1" s="19"/>
      <c r="UZ1" s="19"/>
      <c r="VA1" s="19"/>
      <c r="VB1" s="19"/>
      <c r="VC1" s="19"/>
      <c r="VD1" s="19"/>
      <c r="VE1" s="19"/>
      <c r="VF1" s="19"/>
      <c r="VG1" s="19"/>
      <c r="VH1" s="19"/>
      <c r="VI1" s="19"/>
      <c r="VJ1" s="19"/>
      <c r="VK1" s="19"/>
      <c r="VL1" s="19"/>
      <c r="VM1" s="19"/>
      <c r="VN1" s="19"/>
      <c r="VO1" s="19"/>
      <c r="VP1" s="19"/>
      <c r="VQ1" s="19"/>
      <c r="VR1" s="19"/>
      <c r="VS1" s="19"/>
      <c r="VT1" s="19"/>
      <c r="VU1" s="19"/>
      <c r="VV1" s="19"/>
      <c r="VW1" s="19"/>
      <c r="VX1" s="19"/>
      <c r="VY1" s="19"/>
      <c r="VZ1" s="19"/>
      <c r="WA1" s="19"/>
      <c r="WB1" s="19"/>
      <c r="WC1" s="19"/>
      <c r="WD1" s="19"/>
      <c r="WE1" s="19"/>
      <c r="WF1" s="19"/>
      <c r="WG1" s="19"/>
      <c r="WH1" s="19"/>
      <c r="WI1" s="19"/>
      <c r="WJ1" s="19"/>
      <c r="WK1" s="19"/>
      <c r="WL1" s="19"/>
      <c r="WM1" s="19"/>
      <c r="WN1" s="19"/>
      <c r="WO1" s="19"/>
      <c r="WP1" s="19"/>
      <c r="WQ1" s="19"/>
      <c r="WR1" s="19"/>
      <c r="WS1" s="19"/>
      <c r="WT1" s="19"/>
      <c r="WU1" s="19"/>
      <c r="WV1" s="19"/>
      <c r="WW1" s="19"/>
      <c r="WX1" s="19"/>
      <c r="WY1" s="19"/>
      <c r="WZ1" s="19"/>
      <c r="XA1" s="19"/>
      <c r="XB1" s="19"/>
      <c r="XC1" s="19"/>
      <c r="XD1" s="19"/>
      <c r="XE1" s="19"/>
      <c r="XF1" s="19"/>
      <c r="XG1" s="19"/>
      <c r="XH1" s="19"/>
      <c r="XI1" s="19"/>
      <c r="XJ1" s="19"/>
      <c r="XK1" s="19"/>
      <c r="XL1" s="19"/>
      <c r="XM1" s="19"/>
      <c r="XN1" s="19"/>
      <c r="XO1" s="19"/>
      <c r="XP1" s="19"/>
      <c r="XQ1" s="19"/>
      <c r="XR1" s="19"/>
      <c r="XS1" s="19"/>
      <c r="XT1" s="19"/>
      <c r="XU1" s="19"/>
      <c r="XV1" s="19"/>
      <c r="XW1" s="19"/>
      <c r="XX1" s="19"/>
      <c r="XY1" s="19"/>
      <c r="XZ1" s="19"/>
      <c r="YA1" s="19"/>
      <c r="YB1" s="19"/>
      <c r="YC1" s="19"/>
      <c r="YD1" s="19"/>
      <c r="YE1" s="19"/>
      <c r="YF1" s="19"/>
      <c r="YG1" s="19"/>
      <c r="YH1" s="19"/>
      <c r="YI1" s="19"/>
      <c r="YJ1" s="19"/>
      <c r="YK1" s="19"/>
      <c r="YL1" s="19"/>
      <c r="YM1" s="19"/>
      <c r="YN1" s="19"/>
      <c r="YO1" s="19"/>
      <c r="YP1" s="19"/>
      <c r="YQ1" s="19"/>
      <c r="YR1" s="19"/>
      <c r="YS1" s="19"/>
      <c r="YT1" s="19"/>
      <c r="YU1" s="19"/>
      <c r="YV1" s="19"/>
      <c r="YW1" s="19"/>
      <c r="YX1" s="19"/>
      <c r="YY1" s="19"/>
      <c r="YZ1" s="19"/>
      <c r="ZA1" s="19"/>
      <c r="ZB1" s="19"/>
      <c r="ZC1" s="19"/>
      <c r="ZD1" s="19"/>
      <c r="ZE1" s="19"/>
      <c r="ZF1" s="19"/>
      <c r="ZG1" s="19"/>
      <c r="ZH1" s="19"/>
      <c r="ZI1" s="19"/>
      <c r="ZJ1" s="19"/>
      <c r="ZK1" s="19"/>
      <c r="ZL1" s="19"/>
      <c r="ZM1" s="19"/>
      <c r="ZN1" s="19"/>
      <c r="ZO1" s="19"/>
      <c r="ZP1" s="19"/>
      <c r="ZQ1" s="19"/>
      <c r="ZR1" s="19"/>
      <c r="ZS1" s="19"/>
      <c r="ZT1" s="19"/>
      <c r="ZU1" s="19"/>
      <c r="ZV1" s="19"/>
      <c r="ZW1" s="19"/>
      <c r="ZX1" s="19"/>
      <c r="ZY1" s="19"/>
      <c r="ZZ1" s="19"/>
      <c r="AAA1" s="19"/>
      <c r="AAB1" s="19"/>
      <c r="AAC1" s="19"/>
      <c r="AAD1" s="19"/>
      <c r="AAE1" s="19"/>
      <c r="AAF1" s="19"/>
      <c r="AAG1" s="19"/>
      <c r="AAH1" s="19"/>
      <c r="AAI1" s="19"/>
      <c r="AAJ1" s="19"/>
      <c r="AAK1" s="19"/>
      <c r="AAL1" s="19"/>
      <c r="AAM1" s="19"/>
      <c r="AAN1" s="19"/>
      <c r="AAO1" s="19"/>
      <c r="AAP1" s="19"/>
      <c r="AAQ1" s="19"/>
      <c r="AAR1" s="19"/>
      <c r="AAS1" s="19"/>
      <c r="AAT1" s="19"/>
      <c r="AAU1" s="19"/>
      <c r="AAV1" s="19"/>
      <c r="AAW1" s="19"/>
      <c r="AAX1" s="19"/>
      <c r="AAY1" s="19"/>
      <c r="AAZ1" s="19"/>
      <c r="ABA1" s="19"/>
      <c r="ABB1" s="19"/>
      <c r="ABC1" s="19"/>
      <c r="ABD1" s="19"/>
      <c r="ABE1" s="19"/>
      <c r="ABF1" s="19"/>
      <c r="ABG1" s="19"/>
      <c r="ABH1" s="19"/>
      <c r="ABI1" s="19"/>
      <c r="ABJ1" s="19"/>
      <c r="ABK1" s="19"/>
      <c r="ABL1" s="19"/>
      <c r="ABM1" s="19"/>
      <c r="ABN1" s="19"/>
      <c r="ABO1" s="19"/>
      <c r="ABP1" s="19"/>
      <c r="ABQ1" s="19"/>
      <c r="ABR1" s="19"/>
      <c r="ABS1" s="19"/>
      <c r="ABT1" s="19"/>
      <c r="ABU1" s="19"/>
      <c r="ABV1" s="19"/>
      <c r="ABW1" s="19"/>
      <c r="ABX1" s="19"/>
      <c r="ABY1" s="19"/>
      <c r="ABZ1" s="19"/>
      <c r="ACA1" s="19"/>
      <c r="ACB1" s="19"/>
      <c r="ACC1" s="19"/>
      <c r="ACD1" s="19"/>
      <c r="ACE1" s="19"/>
      <c r="ACF1" s="19"/>
      <c r="ACG1" s="19"/>
      <c r="ACH1" s="19"/>
      <c r="ACI1" s="19"/>
      <c r="ACJ1" s="19"/>
      <c r="ACK1" s="19"/>
      <c r="ACL1" s="19"/>
      <c r="ACM1" s="19"/>
      <c r="ACN1" s="19"/>
      <c r="ACO1" s="19"/>
      <c r="ACP1" s="19"/>
      <c r="ACQ1" s="19"/>
      <c r="ACR1" s="19"/>
      <c r="ACS1" s="19"/>
      <c r="ACT1" s="19"/>
      <c r="ACU1" s="19"/>
      <c r="ACV1" s="19"/>
      <c r="ACW1" s="19"/>
      <c r="ACX1" s="19"/>
      <c r="ACY1" s="19"/>
      <c r="ACZ1" s="19"/>
      <c r="ADA1" s="19"/>
      <c r="ADB1" s="19"/>
      <c r="ADC1" s="19"/>
      <c r="ADD1" s="19"/>
      <c r="ADE1" s="19"/>
      <c r="ADF1" s="19"/>
      <c r="ADG1" s="19"/>
      <c r="ADH1" s="19"/>
      <c r="ADI1" s="19"/>
      <c r="ADJ1" s="19"/>
      <c r="ADK1" s="19"/>
      <c r="ADL1" s="19"/>
      <c r="ADM1" s="19"/>
      <c r="ADN1" s="19"/>
      <c r="ADO1" s="19"/>
      <c r="ADP1" s="19"/>
      <c r="ADQ1" s="19"/>
      <c r="ADR1" s="19"/>
      <c r="ADS1" s="19"/>
      <c r="ADT1" s="19"/>
      <c r="ADU1" s="19"/>
      <c r="ADV1" s="19"/>
      <c r="ADW1" s="19"/>
      <c r="ADX1" s="19"/>
      <c r="ADY1" s="19"/>
      <c r="ADZ1" s="19"/>
      <c r="AEA1" s="19"/>
      <c r="AEB1" s="19"/>
      <c r="AEC1" s="19"/>
      <c r="AED1" s="19"/>
      <c r="AEE1" s="19"/>
      <c r="AEF1" s="19"/>
      <c r="AEG1" s="19"/>
      <c r="AEH1" s="19"/>
      <c r="AEI1" s="19"/>
      <c r="AEJ1" s="19"/>
      <c r="AEK1" s="19"/>
      <c r="AEL1" s="19"/>
      <c r="AEM1" s="19"/>
      <c r="AEN1" s="19"/>
      <c r="AEO1" s="19"/>
      <c r="AEP1" s="19"/>
      <c r="AEQ1" s="19"/>
      <c r="AER1" s="19"/>
      <c r="AES1" s="19"/>
      <c r="AET1" s="19"/>
      <c r="AEU1" s="19"/>
      <c r="AEV1" s="19"/>
      <c r="AEW1" s="19"/>
      <c r="AEX1" s="19"/>
      <c r="AEY1" s="19"/>
      <c r="AEZ1" s="19"/>
      <c r="AFA1" s="19"/>
      <c r="AFB1" s="19"/>
      <c r="AFC1" s="19"/>
      <c r="AFD1" s="19"/>
      <c r="AFE1" s="19"/>
      <c r="AFF1" s="19"/>
      <c r="AFG1" s="19"/>
      <c r="AFH1" s="19"/>
      <c r="AFI1" s="19"/>
      <c r="AFJ1" s="19"/>
      <c r="AFK1" s="19"/>
      <c r="AFL1" s="19"/>
      <c r="AFM1" s="19"/>
      <c r="AFN1" s="19"/>
      <c r="AFO1" s="19"/>
      <c r="AFP1" s="19"/>
      <c r="AFQ1" s="19"/>
      <c r="AFR1" s="19"/>
      <c r="AFS1" s="19"/>
      <c r="AFT1" s="19"/>
      <c r="AFU1" s="19"/>
      <c r="AFV1" s="19"/>
      <c r="AFW1" s="19"/>
      <c r="AFX1" s="19"/>
      <c r="AFY1" s="19"/>
      <c r="AFZ1" s="19"/>
      <c r="AGA1" s="19"/>
      <c r="AGB1" s="19"/>
      <c r="AGC1" s="19"/>
      <c r="AGD1" s="19"/>
      <c r="AGE1" s="19"/>
      <c r="AGF1" s="19"/>
      <c r="AGG1" s="19"/>
      <c r="AGH1" s="19"/>
      <c r="AGI1" s="19"/>
      <c r="AGJ1" s="19"/>
      <c r="AGK1" s="19"/>
      <c r="AGL1" s="19"/>
      <c r="AGM1" s="19"/>
      <c r="AGN1" s="19"/>
      <c r="AGO1" s="19"/>
      <c r="AGP1" s="19"/>
      <c r="AGQ1" s="19"/>
      <c r="AGR1" s="19"/>
      <c r="AGS1" s="19"/>
      <c r="AGT1" s="19"/>
      <c r="AGU1" s="19"/>
      <c r="AGV1" s="19"/>
      <c r="AGW1" s="19"/>
      <c r="AGX1" s="19"/>
      <c r="AGY1" s="19"/>
      <c r="AGZ1" s="19"/>
      <c r="AHA1" s="19"/>
      <c r="AHB1" s="19"/>
      <c r="AHC1" s="19"/>
      <c r="AHD1" s="19"/>
      <c r="AHE1" s="19"/>
      <c r="AHF1" s="19"/>
      <c r="AHG1" s="19"/>
      <c r="AHH1" s="19"/>
      <c r="AHI1" s="19"/>
      <c r="AHJ1" s="19"/>
      <c r="AHK1" s="19"/>
      <c r="AHL1" s="19"/>
      <c r="AHM1" s="19"/>
      <c r="AHN1" s="19"/>
      <c r="AHO1" s="19"/>
      <c r="AHP1" s="19"/>
      <c r="AHQ1" s="19"/>
      <c r="AHR1" s="19"/>
      <c r="AHS1" s="19"/>
      <c r="AHT1" s="19"/>
      <c r="AHU1" s="19"/>
      <c r="AHV1" s="19"/>
      <c r="AHW1" s="19"/>
      <c r="AHX1" s="19"/>
      <c r="AHY1" s="19"/>
      <c r="AHZ1" s="19"/>
      <c r="AIA1" s="19"/>
      <c r="AIB1" s="19"/>
      <c r="AIC1" s="19"/>
      <c r="AID1" s="19"/>
      <c r="AIE1" s="19"/>
      <c r="AIF1" s="19"/>
      <c r="AIG1" s="19"/>
      <c r="AIH1" s="19"/>
      <c r="AII1" s="19"/>
      <c r="AIJ1" s="19"/>
      <c r="AIK1" s="19"/>
      <c r="AIL1" s="19"/>
      <c r="AIM1" s="19"/>
      <c r="AIN1" s="19"/>
      <c r="AIO1" s="19"/>
      <c r="AIP1" s="19"/>
      <c r="AIQ1" s="19"/>
      <c r="AIR1" s="19"/>
      <c r="AIS1" s="19"/>
      <c r="AIT1" s="19"/>
      <c r="AIU1" s="19"/>
      <c r="AIV1" s="19"/>
      <c r="AIW1" s="19"/>
      <c r="AIX1" s="19"/>
      <c r="AIY1" s="19"/>
      <c r="AIZ1" s="19"/>
      <c r="AJA1" s="19"/>
      <c r="AJB1" s="19"/>
      <c r="AJC1" s="19"/>
      <c r="AJD1" s="19"/>
      <c r="AJE1" s="19"/>
      <c r="AJF1" s="19"/>
      <c r="AJG1" s="19"/>
      <c r="AJH1" s="19"/>
      <c r="AJI1" s="19"/>
      <c r="AJJ1" s="19"/>
      <c r="AJK1" s="19"/>
      <c r="AJL1" s="19"/>
      <c r="AJM1" s="19"/>
      <c r="AJN1" s="19"/>
      <c r="AJO1" s="19"/>
      <c r="AJP1" s="19"/>
      <c r="AJQ1" s="19"/>
      <c r="AJR1" s="19"/>
      <c r="AJS1" s="19"/>
      <c r="AJT1" s="19"/>
      <c r="AJU1" s="19"/>
      <c r="AJV1" s="19"/>
      <c r="AJW1" s="19"/>
      <c r="AJX1" s="19"/>
      <c r="AJY1" s="19"/>
      <c r="AJZ1" s="19"/>
      <c r="AKA1" s="19"/>
      <c r="AKB1" s="19"/>
      <c r="AKC1" s="19"/>
      <c r="AKD1" s="19"/>
      <c r="AKE1" s="19"/>
      <c r="AKF1" s="19"/>
      <c r="AKG1" s="19"/>
      <c r="AKH1" s="19"/>
      <c r="AKI1" s="19"/>
      <c r="AKJ1" s="19"/>
      <c r="AKK1" s="19"/>
      <c r="AKL1" s="19"/>
      <c r="AKM1" s="19"/>
      <c r="AKN1" s="19"/>
      <c r="AKO1" s="19"/>
      <c r="AKP1" s="19"/>
      <c r="AKQ1" s="19"/>
      <c r="AKR1" s="19"/>
      <c r="AKS1" s="19"/>
      <c r="AKT1" s="19"/>
      <c r="AKU1" s="19"/>
      <c r="AKV1" s="19"/>
      <c r="AKW1" s="19"/>
      <c r="AKX1" s="19"/>
      <c r="AKY1" s="19"/>
      <c r="AKZ1" s="19"/>
      <c r="ALA1" s="19"/>
      <c r="ALB1" s="19"/>
      <c r="ALC1" s="19"/>
      <c r="ALD1" s="19"/>
      <c r="ALE1" s="19"/>
      <c r="ALF1" s="19"/>
      <c r="ALG1" s="19"/>
      <c r="ALH1" s="19"/>
      <c r="ALI1" s="19"/>
      <c r="ALJ1" s="19"/>
      <c r="ALK1" s="19"/>
      <c r="ALL1" s="19"/>
      <c r="ALM1" s="19"/>
      <c r="ALN1" s="19"/>
      <c r="ALO1" s="19"/>
      <c r="ALP1" s="19"/>
      <c r="ALQ1" s="19"/>
      <c r="ALR1" s="19"/>
      <c r="ALS1" s="19"/>
      <c r="ALT1" s="19"/>
      <c r="ALU1" s="19"/>
      <c r="ALV1" s="19"/>
      <c r="ALW1" s="19"/>
      <c r="ALX1" s="19"/>
      <c r="ALY1" s="19"/>
      <c r="ALZ1" s="19"/>
      <c r="AMA1" s="19"/>
      <c r="AMB1" s="19"/>
      <c r="AMC1" s="19"/>
      <c r="AMD1" s="19"/>
      <c r="AME1" s="19"/>
      <c r="AMF1" s="19"/>
    </row>
    <row r="2" spans="1:1020">
      <c r="B2" s="10" t="s">
        <v>21</v>
      </c>
    </row>
    <row r="3" spans="1:1020">
      <c r="A3" s="10" t="s">
        <v>160</v>
      </c>
    </row>
    <row r="4" spans="1:1020" ht="60">
      <c r="A4" s="1" t="s">
        <v>2</v>
      </c>
      <c r="B4" s="1" t="s">
        <v>3</v>
      </c>
      <c r="C4" s="1" t="s">
        <v>4</v>
      </c>
      <c r="D4" s="1" t="s">
        <v>5</v>
      </c>
      <c r="E4" s="1" t="s">
        <v>23</v>
      </c>
      <c r="F4" s="1" t="s">
        <v>24</v>
      </c>
      <c r="G4" s="1" t="s">
        <v>8</v>
      </c>
      <c r="H4" s="1" t="s">
        <v>25</v>
      </c>
      <c r="I4" s="1" t="s">
        <v>26</v>
      </c>
      <c r="J4" s="1" t="s">
        <v>27</v>
      </c>
    </row>
    <row r="5" spans="1:1020" ht="45">
      <c r="A5" s="2">
        <v>1</v>
      </c>
      <c r="B5" s="56" t="s">
        <v>159</v>
      </c>
      <c r="C5" s="56" t="s">
        <v>36</v>
      </c>
      <c r="D5" s="56">
        <v>20</v>
      </c>
      <c r="E5" s="2"/>
      <c r="F5" s="2"/>
      <c r="G5" s="54"/>
      <c r="H5" s="2"/>
      <c r="I5" s="2"/>
      <c r="J5" s="2"/>
    </row>
    <row r="6" spans="1:1020">
      <c r="A6" s="2"/>
      <c r="B6" s="2" t="s">
        <v>16</v>
      </c>
      <c r="C6" s="2"/>
      <c r="D6" s="2"/>
      <c r="E6" s="2"/>
      <c r="F6" s="6">
        <f>SUM(F5)</f>
        <v>0</v>
      </c>
      <c r="G6" s="6"/>
      <c r="H6" s="6"/>
      <c r="I6" s="6">
        <f>SUM(I5)</f>
        <v>0</v>
      </c>
      <c r="J6" s="2"/>
    </row>
    <row r="9" spans="1:1020">
      <c r="B9" s="10" t="s">
        <v>19</v>
      </c>
      <c r="H9" s="10" t="s">
        <v>86</v>
      </c>
    </row>
    <row r="10" spans="1:1020">
      <c r="B10" s="10" t="s">
        <v>87</v>
      </c>
      <c r="H10" s="10" t="s">
        <v>88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4"/>
  <sheetViews>
    <sheetView topLeftCell="A3" zoomScale="110" zoomScaleNormal="110" workbookViewId="0">
      <selection activeCell="D9" sqref="D9"/>
    </sheetView>
  </sheetViews>
  <sheetFormatPr defaultColWidth="11.7109375" defaultRowHeight="15"/>
  <cols>
    <col min="1" max="1" width="5.140625" customWidth="1"/>
    <col min="2" max="2" width="91.7109375" customWidth="1"/>
  </cols>
  <sheetData>
    <row r="2" spans="1:11">
      <c r="B2" t="s">
        <v>21</v>
      </c>
    </row>
    <row r="3" spans="1:11">
      <c r="A3" t="s">
        <v>0</v>
      </c>
      <c r="H3" t="s">
        <v>144</v>
      </c>
    </row>
    <row r="4" spans="1:11">
      <c r="A4" s="57" t="s">
        <v>93</v>
      </c>
      <c r="B4" s="57"/>
      <c r="C4" s="57"/>
      <c r="D4" s="57"/>
      <c r="E4" s="57"/>
      <c r="F4" s="57"/>
      <c r="G4" s="57"/>
      <c r="H4" s="57"/>
      <c r="I4" s="57"/>
    </row>
    <row r="5" spans="1:11" ht="45">
      <c r="A5" s="1" t="s">
        <v>94</v>
      </c>
      <c r="B5" s="1" t="s">
        <v>3</v>
      </c>
      <c r="C5" s="1" t="s">
        <v>82</v>
      </c>
      <c r="D5" s="1" t="s">
        <v>5</v>
      </c>
      <c r="E5" s="1" t="s">
        <v>23</v>
      </c>
      <c r="F5" s="1" t="s">
        <v>24</v>
      </c>
      <c r="G5" s="1" t="s">
        <v>8</v>
      </c>
      <c r="H5" s="1" t="s">
        <v>25</v>
      </c>
      <c r="I5" s="1" t="s">
        <v>26</v>
      </c>
      <c r="J5" s="4" t="s">
        <v>27</v>
      </c>
      <c r="K5" s="4"/>
    </row>
    <row r="6" spans="1:11" ht="45">
      <c r="A6" s="3">
        <v>1</v>
      </c>
      <c r="B6" s="3" t="s">
        <v>95</v>
      </c>
      <c r="C6" s="3" t="s">
        <v>96</v>
      </c>
      <c r="D6" s="3">
        <v>6</v>
      </c>
      <c r="E6" s="3"/>
      <c r="F6" s="3"/>
      <c r="G6" s="5"/>
      <c r="H6" s="3"/>
      <c r="I6" s="3"/>
      <c r="J6" s="3"/>
      <c r="K6" s="3"/>
    </row>
    <row r="7" spans="1:11" ht="45">
      <c r="A7" s="3">
        <v>2</v>
      </c>
      <c r="B7" s="3" t="s">
        <v>97</v>
      </c>
      <c r="C7" s="3" t="s">
        <v>98</v>
      </c>
      <c r="D7" s="3">
        <v>50</v>
      </c>
      <c r="E7" s="3"/>
      <c r="F7" s="3"/>
      <c r="G7" s="5"/>
      <c r="H7" s="3"/>
      <c r="I7" s="3"/>
      <c r="J7" s="3"/>
      <c r="K7" s="3"/>
    </row>
    <row r="8" spans="1:11" ht="30">
      <c r="A8" s="3">
        <v>3</v>
      </c>
      <c r="B8" s="3" t="s">
        <v>99</v>
      </c>
      <c r="C8" s="3" t="s">
        <v>100</v>
      </c>
      <c r="D8" s="3">
        <v>10</v>
      </c>
      <c r="E8" s="3"/>
      <c r="F8" s="3"/>
      <c r="G8" s="5"/>
      <c r="H8" s="3"/>
      <c r="I8" s="3"/>
      <c r="J8" s="3"/>
      <c r="K8" s="3"/>
    </row>
    <row r="9" spans="1:11">
      <c r="A9" s="3">
        <v>4</v>
      </c>
      <c r="B9" s="3" t="s">
        <v>101</v>
      </c>
      <c r="C9" s="3" t="s">
        <v>102</v>
      </c>
      <c r="D9" s="3">
        <v>30</v>
      </c>
      <c r="E9" s="3"/>
      <c r="F9" s="3"/>
      <c r="G9" s="5"/>
      <c r="H9" s="3"/>
      <c r="I9" s="3"/>
      <c r="J9" s="3"/>
      <c r="K9" s="3"/>
    </row>
    <row r="10" spans="1:11">
      <c r="A10" s="3"/>
      <c r="B10" s="3" t="s">
        <v>16</v>
      </c>
      <c r="C10" s="3"/>
      <c r="D10" s="3"/>
      <c r="E10" s="3"/>
      <c r="F10" s="8">
        <f>SUM(F6:F9)</f>
        <v>0</v>
      </c>
      <c r="G10" s="8"/>
      <c r="H10" s="8"/>
      <c r="I10" s="8">
        <f>SUM(I6:I9)</f>
        <v>0</v>
      </c>
      <c r="J10" s="8"/>
      <c r="K10" s="3"/>
    </row>
    <row r="11" spans="1:1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</row>
    <row r="13" spans="1:11">
      <c r="B13" t="s">
        <v>19</v>
      </c>
      <c r="H13" t="s">
        <v>86</v>
      </c>
    </row>
    <row r="14" spans="1:11">
      <c r="B14" t="s">
        <v>87</v>
      </c>
      <c r="H14" t="s">
        <v>88</v>
      </c>
    </row>
  </sheetData>
  <mergeCells count="1">
    <mergeCell ref="A4:I4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zoomScale="110" zoomScaleNormal="110" workbookViewId="0">
      <selection activeCell="E33" sqref="E33"/>
    </sheetView>
  </sheetViews>
  <sheetFormatPr defaultColWidth="11.7109375" defaultRowHeight="15"/>
  <cols>
    <col min="1" max="1" width="4.42578125" customWidth="1"/>
    <col min="2" max="2" width="69.5703125" customWidth="1"/>
  </cols>
  <sheetData>
    <row r="1" spans="1:11">
      <c r="A1" t="s">
        <v>0</v>
      </c>
      <c r="H1" t="s">
        <v>144</v>
      </c>
    </row>
    <row r="2" spans="1:11">
      <c r="A2" t="s">
        <v>147</v>
      </c>
    </row>
    <row r="3" spans="1:11" ht="45">
      <c r="A3" s="1" t="s">
        <v>2</v>
      </c>
      <c r="B3" s="1" t="s">
        <v>3</v>
      </c>
      <c r="C3" s="1" t="s">
        <v>82</v>
      </c>
      <c r="D3" s="1" t="s">
        <v>5</v>
      </c>
      <c r="E3" s="1" t="s">
        <v>23</v>
      </c>
      <c r="F3" s="1" t="s">
        <v>83</v>
      </c>
      <c r="G3" s="1" t="s">
        <v>8</v>
      </c>
      <c r="H3" s="1" t="s">
        <v>25</v>
      </c>
      <c r="I3" s="1" t="s">
        <v>26</v>
      </c>
      <c r="J3" s="1" t="s">
        <v>27</v>
      </c>
      <c r="K3" s="1"/>
    </row>
    <row r="4" spans="1:11">
      <c r="A4" s="3">
        <v>1</v>
      </c>
      <c r="B4" s="3" t="s">
        <v>103</v>
      </c>
      <c r="C4" s="3" t="s">
        <v>36</v>
      </c>
      <c r="D4" s="3">
        <v>5</v>
      </c>
      <c r="E4" s="3"/>
      <c r="F4" s="3"/>
      <c r="G4" s="5"/>
      <c r="H4" s="3"/>
      <c r="I4" s="3"/>
      <c r="J4" s="3"/>
      <c r="K4" s="3"/>
    </row>
    <row r="5" spans="1:11">
      <c r="A5" s="3">
        <v>2</v>
      </c>
      <c r="B5" s="3" t="s">
        <v>104</v>
      </c>
      <c r="C5" s="3" t="s">
        <v>36</v>
      </c>
      <c r="D5" s="3">
        <v>5</v>
      </c>
      <c r="E5" s="3"/>
      <c r="F5" s="3"/>
      <c r="G5" s="5"/>
      <c r="H5" s="3"/>
      <c r="I5" s="3"/>
      <c r="J5" s="3"/>
      <c r="K5" s="3"/>
    </row>
    <row r="6" spans="1:11">
      <c r="A6" s="3">
        <v>3</v>
      </c>
      <c r="B6" s="3" t="s">
        <v>105</v>
      </c>
      <c r="C6" s="3" t="s">
        <v>36</v>
      </c>
      <c r="D6" s="3">
        <v>5</v>
      </c>
      <c r="E6" s="3"/>
      <c r="F6" s="3"/>
      <c r="G6" s="5"/>
      <c r="H6" s="3"/>
      <c r="I6" s="3"/>
      <c r="J6" s="3"/>
      <c r="K6" s="3"/>
    </row>
    <row r="7" spans="1:11">
      <c r="A7" s="3">
        <v>4</v>
      </c>
      <c r="B7" s="3" t="s">
        <v>106</v>
      </c>
      <c r="C7" s="3" t="s">
        <v>36</v>
      </c>
      <c r="D7" s="3">
        <v>5</v>
      </c>
      <c r="E7" s="3"/>
      <c r="F7" s="3"/>
      <c r="G7" s="5"/>
      <c r="H7" s="3"/>
      <c r="I7" s="3"/>
      <c r="J7" s="3"/>
      <c r="K7" s="3"/>
    </row>
    <row r="8" spans="1:11">
      <c r="A8" s="3">
        <v>5</v>
      </c>
      <c r="B8" s="3" t="s">
        <v>107</v>
      </c>
      <c r="C8" s="3" t="s">
        <v>36</v>
      </c>
      <c r="D8" s="3">
        <v>5</v>
      </c>
      <c r="E8" s="3"/>
      <c r="F8" s="3"/>
      <c r="G8" s="5"/>
      <c r="H8" s="3"/>
      <c r="I8" s="3"/>
      <c r="J8" s="3"/>
      <c r="K8" s="3"/>
    </row>
    <row r="9" spans="1:11">
      <c r="A9" s="3">
        <v>6</v>
      </c>
      <c r="B9" s="3" t="s">
        <v>108</v>
      </c>
      <c r="C9" s="3" t="s">
        <v>36</v>
      </c>
      <c r="D9" s="3">
        <v>5</v>
      </c>
      <c r="E9" s="3"/>
      <c r="F9" s="3"/>
      <c r="G9" s="5"/>
      <c r="H9" s="3"/>
      <c r="I9" s="3"/>
      <c r="J9" s="3"/>
      <c r="K9" s="3"/>
    </row>
    <row r="10" spans="1:11">
      <c r="A10" s="3">
        <v>7</v>
      </c>
      <c r="B10" s="3" t="s">
        <v>109</v>
      </c>
      <c r="C10" s="3" t="s">
        <v>36</v>
      </c>
      <c r="D10" s="3">
        <v>5</v>
      </c>
      <c r="E10" s="3"/>
      <c r="F10" s="3"/>
      <c r="G10" s="5"/>
      <c r="H10" s="3"/>
      <c r="I10" s="3"/>
      <c r="J10" s="3"/>
      <c r="K10" s="3"/>
    </row>
    <row r="11" spans="1:11">
      <c r="A11" s="3">
        <v>8</v>
      </c>
      <c r="B11" s="3" t="s">
        <v>110</v>
      </c>
      <c r="C11" s="3" t="s">
        <v>36</v>
      </c>
      <c r="D11" s="3">
        <v>5</v>
      </c>
      <c r="E11" s="3"/>
      <c r="F11" s="3"/>
      <c r="G11" s="5"/>
      <c r="H11" s="3"/>
      <c r="I11" s="3"/>
      <c r="J11" s="3"/>
      <c r="K11" s="3"/>
    </row>
    <row r="12" spans="1:11">
      <c r="A12" s="3">
        <v>9</v>
      </c>
      <c r="B12" s="3" t="s">
        <v>111</v>
      </c>
      <c r="C12" s="3" t="s">
        <v>112</v>
      </c>
      <c r="D12" s="3">
        <v>5</v>
      </c>
      <c r="E12" s="3"/>
      <c r="F12" s="3"/>
      <c r="G12" s="5"/>
      <c r="H12" s="3"/>
      <c r="I12" s="3"/>
      <c r="J12" s="3"/>
      <c r="K12" s="3"/>
    </row>
    <row r="13" spans="1:11">
      <c r="A13" s="3">
        <v>10</v>
      </c>
      <c r="B13" s="3" t="s">
        <v>113</v>
      </c>
      <c r="C13" s="3" t="s">
        <v>114</v>
      </c>
      <c r="D13" s="3">
        <v>5</v>
      </c>
      <c r="E13" s="3"/>
      <c r="F13" s="3"/>
      <c r="G13" s="5"/>
      <c r="H13" s="3"/>
      <c r="I13" s="3"/>
      <c r="J13" s="3"/>
      <c r="K13" s="3"/>
    </row>
    <row r="14" spans="1:11">
      <c r="A14" s="3">
        <v>11</v>
      </c>
      <c r="B14" s="3" t="s">
        <v>115</v>
      </c>
      <c r="C14" s="3" t="s">
        <v>36</v>
      </c>
      <c r="D14" s="3">
        <v>5</v>
      </c>
      <c r="E14" s="3"/>
      <c r="F14" s="3"/>
      <c r="G14" s="5"/>
      <c r="H14" s="3"/>
      <c r="I14" s="3"/>
      <c r="J14" s="3"/>
      <c r="K14" s="3"/>
    </row>
    <row r="15" spans="1:11">
      <c r="A15" s="3">
        <v>12</v>
      </c>
      <c r="B15" s="3" t="s">
        <v>116</v>
      </c>
      <c r="C15" s="3" t="s">
        <v>36</v>
      </c>
      <c r="D15" s="3">
        <v>5</v>
      </c>
      <c r="E15" s="3"/>
      <c r="F15" s="3"/>
      <c r="G15" s="5"/>
      <c r="H15" s="3"/>
      <c r="I15" s="3"/>
      <c r="J15" s="3"/>
      <c r="K15" s="3"/>
    </row>
    <row r="16" spans="1:11">
      <c r="A16" s="3">
        <v>13</v>
      </c>
      <c r="B16" s="3" t="s">
        <v>117</v>
      </c>
      <c r="C16" s="3" t="s">
        <v>36</v>
      </c>
      <c r="D16" s="3">
        <v>5</v>
      </c>
      <c r="E16" s="3"/>
      <c r="F16" s="3"/>
      <c r="G16" s="5"/>
      <c r="H16" s="3"/>
      <c r="I16" s="3"/>
      <c r="J16" s="3"/>
      <c r="K16" s="3"/>
    </row>
    <row r="17" spans="1:11">
      <c r="A17" s="3"/>
      <c r="B17" s="3" t="s">
        <v>16</v>
      </c>
      <c r="C17" s="3"/>
      <c r="D17" s="3"/>
      <c r="E17" s="3"/>
      <c r="F17" s="8">
        <f>SUM(F4:F16)</f>
        <v>0</v>
      </c>
      <c r="G17" s="8"/>
      <c r="H17" s="8"/>
      <c r="I17" s="8">
        <f>SUM(I4:I16)</f>
        <v>0</v>
      </c>
      <c r="J17" s="8"/>
      <c r="K17" s="3"/>
    </row>
    <row r="18" spans="1:11">
      <c r="B18" s="12" t="s">
        <v>148</v>
      </c>
    </row>
    <row r="20" spans="1:11">
      <c r="B20" t="s">
        <v>19</v>
      </c>
      <c r="H20" t="s">
        <v>86</v>
      </c>
    </row>
    <row r="21" spans="1:11">
      <c r="B21" t="s">
        <v>87</v>
      </c>
      <c r="H21" t="s">
        <v>88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zoomScale="110" zoomScaleNormal="110" workbookViewId="0">
      <selection activeCell="C5" sqref="C5"/>
    </sheetView>
  </sheetViews>
  <sheetFormatPr defaultColWidth="11.7109375" defaultRowHeight="15"/>
  <cols>
    <col min="1" max="1" width="4.7109375" customWidth="1"/>
    <col min="2" max="2" width="70.140625" customWidth="1"/>
  </cols>
  <sheetData>
    <row r="1" spans="1:11">
      <c r="A1" t="s">
        <v>0</v>
      </c>
      <c r="H1" t="s">
        <v>144</v>
      </c>
    </row>
    <row r="3" spans="1:11">
      <c r="A3" t="s">
        <v>118</v>
      </c>
    </row>
    <row r="4" spans="1:11" ht="4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27</v>
      </c>
      <c r="K4" s="1"/>
    </row>
    <row r="5" spans="1:11" ht="120">
      <c r="A5" s="3">
        <v>1</v>
      </c>
      <c r="B5" s="3" t="s">
        <v>119</v>
      </c>
      <c r="C5" s="3" t="s">
        <v>36</v>
      </c>
      <c r="D5" s="3">
        <v>50</v>
      </c>
      <c r="E5" s="3"/>
      <c r="F5" s="3"/>
      <c r="G5" s="5"/>
      <c r="H5" s="3"/>
      <c r="I5" s="3"/>
      <c r="J5" s="3"/>
      <c r="K5" s="3"/>
    </row>
    <row r="6" spans="1:11" ht="120">
      <c r="A6" s="3">
        <v>2</v>
      </c>
      <c r="B6" s="3" t="s">
        <v>120</v>
      </c>
      <c r="C6" s="56" t="s">
        <v>36</v>
      </c>
      <c r="D6" s="3">
        <v>50</v>
      </c>
      <c r="E6" s="3"/>
      <c r="F6" s="3"/>
      <c r="G6" s="5"/>
      <c r="H6" s="3"/>
      <c r="I6" s="3"/>
      <c r="J6" s="3"/>
      <c r="K6" s="3"/>
    </row>
    <row r="7" spans="1:11" ht="30">
      <c r="A7" s="3">
        <v>3</v>
      </c>
      <c r="B7" s="3" t="s">
        <v>121</v>
      </c>
      <c r="C7" s="56" t="s">
        <v>36</v>
      </c>
      <c r="D7" s="3">
        <v>60</v>
      </c>
      <c r="E7" s="3"/>
      <c r="F7" s="3"/>
      <c r="G7" s="5"/>
      <c r="H7" s="3"/>
      <c r="I7" s="3"/>
      <c r="J7" s="3"/>
      <c r="K7" s="3"/>
    </row>
    <row r="8" spans="1:11">
      <c r="B8" s="2" t="s">
        <v>122</v>
      </c>
      <c r="C8" s="2"/>
      <c r="D8" s="2"/>
      <c r="E8" s="2"/>
      <c r="F8" s="7">
        <f>SUM(F5:F7)</f>
        <v>0</v>
      </c>
      <c r="G8" s="7"/>
      <c r="H8" s="7"/>
      <c r="I8" s="7">
        <f>SUM(I5:I7)</f>
        <v>0</v>
      </c>
      <c r="J8" s="7"/>
      <c r="K8" s="7"/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zoomScale="110" zoomScaleNormal="110" workbookViewId="0">
      <selection activeCell="H29" sqref="H29"/>
    </sheetView>
  </sheetViews>
  <sheetFormatPr defaultColWidth="11.7109375" defaultRowHeight="15"/>
  <cols>
    <col min="1" max="1" width="4.7109375" customWidth="1"/>
    <col min="2" max="2" width="70.5703125" customWidth="1"/>
  </cols>
  <sheetData>
    <row r="1" spans="1:12">
      <c r="B1" t="s">
        <v>123</v>
      </c>
    </row>
    <row r="2" spans="1:12">
      <c r="A2" t="s">
        <v>0</v>
      </c>
      <c r="H2" t="s">
        <v>144</v>
      </c>
    </row>
    <row r="3" spans="1:12">
      <c r="A3" t="s">
        <v>124</v>
      </c>
    </row>
    <row r="4" spans="1:12" ht="75">
      <c r="A4" s="1" t="s">
        <v>2</v>
      </c>
      <c r="B4" s="1" t="s">
        <v>3</v>
      </c>
      <c r="C4" s="1" t="s">
        <v>4</v>
      </c>
      <c r="D4" s="1" t="s">
        <v>5</v>
      </c>
      <c r="E4" s="1" t="s">
        <v>23</v>
      </c>
      <c r="F4" s="1" t="s">
        <v>24</v>
      </c>
      <c r="G4" s="1" t="s">
        <v>8</v>
      </c>
      <c r="H4" s="1" t="s">
        <v>25</v>
      </c>
      <c r="I4" s="1" t="s">
        <v>26</v>
      </c>
      <c r="J4" s="1" t="s">
        <v>125</v>
      </c>
      <c r="K4" s="1"/>
      <c r="L4" s="1"/>
    </row>
    <row r="5" spans="1:12">
      <c r="A5" s="2">
        <v>1</v>
      </c>
      <c r="B5" s="2" t="s">
        <v>126</v>
      </c>
      <c r="C5" s="2" t="s">
        <v>36</v>
      </c>
      <c r="D5" s="2">
        <v>24</v>
      </c>
      <c r="E5" s="2"/>
      <c r="F5" s="2"/>
      <c r="G5" s="5"/>
      <c r="H5" s="2"/>
      <c r="I5" s="2"/>
      <c r="J5" s="2"/>
      <c r="K5" s="2"/>
      <c r="L5" s="2"/>
    </row>
    <row r="6" spans="1:12">
      <c r="A6" s="2">
        <v>2</v>
      </c>
      <c r="B6" s="2" t="s">
        <v>127</v>
      </c>
      <c r="C6" s="2" t="s">
        <v>128</v>
      </c>
      <c r="D6" s="2">
        <v>10</v>
      </c>
      <c r="E6" s="2"/>
      <c r="F6" s="2"/>
      <c r="G6" s="5"/>
      <c r="H6" s="2"/>
      <c r="I6" s="2"/>
      <c r="J6" s="2"/>
      <c r="K6" s="2"/>
      <c r="L6" s="2"/>
    </row>
    <row r="7" spans="1:12">
      <c r="A7" s="2">
        <v>3</v>
      </c>
      <c r="B7" s="2" t="s">
        <v>129</v>
      </c>
      <c r="C7" s="2" t="s">
        <v>130</v>
      </c>
      <c r="D7" s="2">
        <v>50</v>
      </c>
      <c r="E7" s="2"/>
      <c r="F7" s="2"/>
      <c r="G7" s="5"/>
      <c r="H7" s="2"/>
      <c r="I7" s="2"/>
      <c r="J7" s="2"/>
      <c r="K7" s="2"/>
      <c r="L7" s="2"/>
    </row>
    <row r="8" spans="1:12">
      <c r="A8" s="2">
        <v>4</v>
      </c>
      <c r="B8" s="2" t="s">
        <v>131</v>
      </c>
      <c r="C8" s="2" t="s">
        <v>132</v>
      </c>
      <c r="D8" s="2">
        <v>15</v>
      </c>
      <c r="E8" s="2"/>
      <c r="F8" s="2"/>
      <c r="G8" s="5"/>
      <c r="H8" s="2"/>
      <c r="I8" s="2"/>
      <c r="J8" s="2"/>
      <c r="K8" s="2"/>
      <c r="L8" s="2"/>
    </row>
    <row r="9" spans="1:12">
      <c r="A9" s="2"/>
      <c r="B9" s="2" t="s">
        <v>16</v>
      </c>
      <c r="C9" s="2"/>
      <c r="D9" s="2"/>
      <c r="E9" s="2"/>
      <c r="F9" s="2">
        <f>SUM(F5:F8)</f>
        <v>0</v>
      </c>
      <c r="G9" s="2"/>
      <c r="H9" s="2"/>
      <c r="I9" s="2">
        <f>SUM(I5:I8)</f>
        <v>0</v>
      </c>
      <c r="J9" s="2"/>
      <c r="K9" s="2"/>
      <c r="L9" s="2"/>
    </row>
    <row r="11" spans="1:12">
      <c r="B11" t="s">
        <v>19</v>
      </c>
      <c r="H11" t="s">
        <v>86</v>
      </c>
    </row>
    <row r="12" spans="1:12">
      <c r="B12" t="s">
        <v>87</v>
      </c>
      <c r="H12" t="s">
        <v>133</v>
      </c>
      <c r="I12" t="s">
        <v>88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zoomScale="110" zoomScaleNormal="110" workbookViewId="0">
      <selection activeCell="I26" sqref="I26"/>
    </sheetView>
  </sheetViews>
  <sheetFormatPr defaultColWidth="11.7109375" defaultRowHeight="15"/>
  <cols>
    <col min="1" max="1" width="5" customWidth="1"/>
    <col min="2" max="2" width="69.140625" customWidth="1"/>
  </cols>
  <sheetData>
    <row r="1" spans="1:12">
      <c r="B1" t="s">
        <v>123</v>
      </c>
    </row>
    <row r="2" spans="1:12">
      <c r="A2" t="s">
        <v>0</v>
      </c>
      <c r="H2" t="s">
        <v>144</v>
      </c>
    </row>
    <row r="3" spans="1:12">
      <c r="A3" t="s">
        <v>134</v>
      </c>
    </row>
    <row r="4" spans="1:12" ht="75">
      <c r="A4" s="1" t="s">
        <v>2</v>
      </c>
      <c r="B4" s="1" t="s">
        <v>3</v>
      </c>
      <c r="C4" s="1" t="s">
        <v>4</v>
      </c>
      <c r="D4" s="1" t="s">
        <v>5</v>
      </c>
      <c r="E4" s="1" t="s">
        <v>135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125</v>
      </c>
      <c r="K4" s="1"/>
      <c r="L4" s="1"/>
    </row>
    <row r="5" spans="1:12" ht="45">
      <c r="A5" s="3">
        <v>1</v>
      </c>
      <c r="B5" s="3" t="s">
        <v>136</v>
      </c>
      <c r="C5" s="3" t="s">
        <v>137</v>
      </c>
      <c r="D5" s="3">
        <v>2</v>
      </c>
      <c r="E5" s="3"/>
      <c r="F5" s="3"/>
      <c r="G5" s="5"/>
      <c r="H5" s="3"/>
      <c r="I5" s="3"/>
      <c r="J5" s="3"/>
      <c r="K5" s="3"/>
      <c r="L5" s="3"/>
    </row>
    <row r="6" spans="1:12" ht="45">
      <c r="A6" s="3">
        <v>2</v>
      </c>
      <c r="B6" s="3" t="s">
        <v>138</v>
      </c>
      <c r="C6" s="3" t="s">
        <v>137</v>
      </c>
      <c r="D6" s="3">
        <v>3</v>
      </c>
      <c r="E6" s="3"/>
      <c r="F6" s="3"/>
      <c r="G6" s="5"/>
      <c r="H6" s="3"/>
      <c r="I6" s="3"/>
      <c r="J6" s="3"/>
      <c r="K6" s="3"/>
      <c r="L6" s="3"/>
    </row>
    <row r="7" spans="1:12">
      <c r="A7" s="3"/>
      <c r="B7" s="3" t="s">
        <v>16</v>
      </c>
      <c r="C7" s="3"/>
      <c r="D7" s="3"/>
      <c r="E7" s="3"/>
      <c r="F7" s="8">
        <f>SUM(F5:F6)</f>
        <v>0</v>
      </c>
      <c r="G7" s="8"/>
      <c r="H7" s="8"/>
      <c r="I7" s="8">
        <f>SUM(I5:I6)</f>
        <v>0</v>
      </c>
      <c r="J7" s="3"/>
      <c r="K7" s="3"/>
      <c r="L7" s="3"/>
    </row>
    <row r="11" spans="1:12">
      <c r="B11" t="s">
        <v>19</v>
      </c>
      <c r="G11" t="s">
        <v>86</v>
      </c>
    </row>
    <row r="12" spans="1:12">
      <c r="B12" t="s">
        <v>87</v>
      </c>
      <c r="G12" t="s">
        <v>88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zoomScale="110" zoomScaleNormal="110" workbookViewId="0">
      <selection activeCell="J27" sqref="J27"/>
    </sheetView>
  </sheetViews>
  <sheetFormatPr defaultColWidth="11.7109375" defaultRowHeight="15"/>
  <cols>
    <col min="1" max="1" width="4.42578125" customWidth="1"/>
    <col min="2" max="2" width="69.28515625" customWidth="1"/>
  </cols>
  <sheetData>
    <row r="1" spans="1:12">
      <c r="B1" t="s">
        <v>123</v>
      </c>
    </row>
    <row r="2" spans="1:12">
      <c r="A2" t="s">
        <v>0</v>
      </c>
      <c r="H2" t="s">
        <v>144</v>
      </c>
    </row>
    <row r="3" spans="1:12">
      <c r="B3" t="s">
        <v>139</v>
      </c>
    </row>
    <row r="4" spans="1:12" ht="7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125</v>
      </c>
      <c r="K4" s="1"/>
      <c r="L4" s="1"/>
    </row>
    <row r="5" spans="1:12" ht="30">
      <c r="A5" s="3">
        <v>1</v>
      </c>
      <c r="B5" s="3" t="s">
        <v>140</v>
      </c>
      <c r="C5" s="3" t="s">
        <v>137</v>
      </c>
      <c r="D5" s="3">
        <v>300</v>
      </c>
      <c r="E5" s="3"/>
      <c r="F5" s="3"/>
      <c r="G5" s="5"/>
      <c r="H5" s="3"/>
      <c r="I5" s="3"/>
      <c r="J5" s="3"/>
      <c r="K5" s="3"/>
      <c r="L5" s="3"/>
    </row>
    <row r="6" spans="1:12">
      <c r="A6" s="3"/>
      <c r="B6" s="3" t="s">
        <v>16</v>
      </c>
      <c r="C6" s="3"/>
      <c r="D6" s="3"/>
      <c r="E6" s="3"/>
      <c r="F6" s="8">
        <f>F5</f>
        <v>0</v>
      </c>
      <c r="G6" s="8"/>
      <c r="H6" s="8"/>
      <c r="I6" s="8">
        <f>SUM(I5)</f>
        <v>0</v>
      </c>
      <c r="J6" s="3"/>
      <c r="K6" s="3"/>
      <c r="L6" s="3"/>
    </row>
    <row r="11" spans="1:12">
      <c r="B11" t="s">
        <v>19</v>
      </c>
      <c r="G11" t="s">
        <v>86</v>
      </c>
    </row>
    <row r="12" spans="1:12">
      <c r="B12" t="s">
        <v>87</v>
      </c>
      <c r="G12" t="s">
        <v>88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zoomScale="110" zoomScaleNormal="110" workbookViewId="0">
      <selection activeCell="J23" sqref="J23"/>
    </sheetView>
  </sheetViews>
  <sheetFormatPr defaultColWidth="11.5703125" defaultRowHeight="15"/>
  <cols>
    <col min="1" max="1" width="5.42578125" customWidth="1"/>
    <col min="2" max="2" width="68.42578125" customWidth="1"/>
  </cols>
  <sheetData>
    <row r="1" spans="1:12">
      <c r="B1" t="s">
        <v>123</v>
      </c>
    </row>
    <row r="2" spans="1:12">
      <c r="A2" t="s">
        <v>0</v>
      </c>
      <c r="H2" t="s">
        <v>144</v>
      </c>
    </row>
    <row r="3" spans="1:12">
      <c r="B3" t="s">
        <v>141</v>
      </c>
    </row>
    <row r="4" spans="1:12" ht="7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125</v>
      </c>
      <c r="K4" s="1"/>
      <c r="L4" s="1"/>
    </row>
    <row r="5" spans="1:12" ht="72">
      <c r="A5" s="3">
        <v>1</v>
      </c>
      <c r="B5" s="13" t="s">
        <v>149</v>
      </c>
      <c r="C5" s="3" t="s">
        <v>142</v>
      </c>
      <c r="D5" s="3">
        <v>50</v>
      </c>
      <c r="E5" s="3"/>
      <c r="F5" s="3"/>
      <c r="G5" s="5"/>
      <c r="H5" s="3"/>
      <c r="I5" s="3"/>
      <c r="J5" s="3"/>
      <c r="K5" s="3"/>
      <c r="L5" s="3"/>
    </row>
    <row r="6" spans="1:12">
      <c r="A6" s="3"/>
      <c r="B6" s="3"/>
      <c r="C6" s="3"/>
      <c r="D6" s="3"/>
      <c r="E6" s="3"/>
      <c r="F6" s="8">
        <f>F5</f>
        <v>0</v>
      </c>
      <c r="G6" s="8"/>
      <c r="H6" s="8"/>
      <c r="I6" s="8">
        <f>SUM(I5)</f>
        <v>0</v>
      </c>
      <c r="J6" s="3"/>
      <c r="K6" s="3"/>
      <c r="L6" s="3"/>
    </row>
    <row r="11" spans="1:12">
      <c r="B11" t="s">
        <v>19</v>
      </c>
      <c r="G11" t="s">
        <v>86</v>
      </c>
    </row>
    <row r="12" spans="1:12">
      <c r="B12" t="s">
        <v>87</v>
      </c>
      <c r="G12" t="s">
        <v>88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F11"/>
  <sheetViews>
    <sheetView tabSelected="1" workbookViewId="0">
      <selection activeCell="M25" sqref="M25"/>
    </sheetView>
  </sheetViews>
  <sheetFormatPr defaultRowHeight="15"/>
  <cols>
    <col min="1" max="1" width="4.140625" style="10" customWidth="1"/>
    <col min="2" max="2" width="74" style="10" customWidth="1"/>
    <col min="3" max="5" width="10.42578125" style="10" customWidth="1"/>
    <col min="6" max="6" width="11.28515625" style="10" customWidth="1"/>
    <col min="7" max="8" width="10.42578125" style="10" customWidth="1"/>
    <col min="9" max="9" width="12" style="10" customWidth="1"/>
    <col min="10" max="1025" width="10.42578125" style="10" customWidth="1"/>
    <col min="1026" max="16384" width="9.140625" style="10"/>
  </cols>
  <sheetData>
    <row r="1" spans="1:1020" ht="15.75">
      <c r="A1" s="14" t="s">
        <v>0</v>
      </c>
      <c r="B1" s="15"/>
      <c r="C1" s="16"/>
      <c r="D1" s="17"/>
      <c r="E1" s="16"/>
      <c r="F1" s="16"/>
      <c r="G1" s="14" t="s">
        <v>144</v>
      </c>
      <c r="H1" s="14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  <c r="EN1" s="18"/>
      <c r="EO1" s="18"/>
      <c r="EP1" s="18"/>
      <c r="EQ1" s="18"/>
      <c r="ER1" s="18"/>
      <c r="ES1" s="18"/>
      <c r="ET1" s="18"/>
      <c r="EU1" s="18"/>
      <c r="EV1" s="18"/>
      <c r="EW1" s="18"/>
      <c r="EX1" s="18"/>
      <c r="EY1" s="18"/>
      <c r="EZ1" s="18"/>
      <c r="FA1" s="18"/>
      <c r="FB1" s="18"/>
      <c r="FC1" s="18"/>
      <c r="FD1" s="18"/>
      <c r="FE1" s="18"/>
      <c r="FF1" s="18"/>
      <c r="FG1" s="18"/>
      <c r="FH1" s="18"/>
      <c r="FI1" s="18"/>
      <c r="FJ1" s="18"/>
      <c r="FK1" s="18"/>
      <c r="FL1" s="18"/>
      <c r="FM1" s="18"/>
      <c r="FN1" s="18"/>
      <c r="FO1" s="18"/>
      <c r="FP1" s="18"/>
      <c r="FQ1" s="18"/>
      <c r="FR1" s="18"/>
      <c r="FS1" s="18"/>
      <c r="FT1" s="18"/>
      <c r="FU1" s="18"/>
      <c r="FV1" s="18"/>
      <c r="FW1" s="18"/>
      <c r="FX1" s="18"/>
      <c r="FY1" s="18"/>
      <c r="FZ1" s="18"/>
      <c r="GA1" s="18"/>
      <c r="GB1" s="18"/>
      <c r="GC1" s="18"/>
      <c r="GD1" s="18"/>
      <c r="GE1" s="18"/>
      <c r="GF1" s="18"/>
      <c r="GG1" s="18"/>
      <c r="GH1" s="18"/>
      <c r="GI1" s="18"/>
      <c r="GJ1" s="18"/>
      <c r="GK1" s="18"/>
      <c r="GL1" s="18"/>
      <c r="GM1" s="18"/>
      <c r="GN1" s="18"/>
      <c r="GO1" s="18"/>
      <c r="GP1" s="18"/>
      <c r="GQ1" s="18"/>
      <c r="GR1" s="18"/>
      <c r="GS1" s="18"/>
      <c r="GT1" s="18"/>
      <c r="GU1" s="18"/>
      <c r="GV1" s="18"/>
      <c r="GW1" s="18"/>
      <c r="GX1" s="18"/>
      <c r="GY1" s="18"/>
      <c r="GZ1" s="18"/>
      <c r="HA1" s="18"/>
      <c r="HB1" s="18"/>
      <c r="HC1" s="18"/>
      <c r="HD1" s="18"/>
      <c r="HE1" s="18"/>
      <c r="HF1" s="18"/>
      <c r="HG1" s="18"/>
      <c r="HH1" s="18"/>
      <c r="HI1" s="18"/>
      <c r="HJ1" s="18"/>
      <c r="HK1" s="18"/>
      <c r="HL1" s="18"/>
      <c r="HM1" s="18"/>
      <c r="HN1" s="18"/>
      <c r="HO1" s="18"/>
      <c r="HP1" s="18"/>
      <c r="HQ1" s="18"/>
      <c r="HR1" s="18"/>
      <c r="HS1" s="18"/>
      <c r="HT1" s="18"/>
      <c r="HU1" s="18"/>
      <c r="HV1" s="18"/>
      <c r="HW1" s="18"/>
      <c r="HX1" s="18"/>
      <c r="HY1" s="18"/>
      <c r="HZ1" s="18"/>
      <c r="IA1" s="18"/>
      <c r="IB1" s="18"/>
      <c r="IC1" s="18"/>
      <c r="ID1" s="18"/>
      <c r="IE1" s="18"/>
      <c r="IF1" s="18"/>
      <c r="IG1" s="18"/>
      <c r="IH1" s="18"/>
      <c r="II1" s="18"/>
      <c r="IJ1" s="18"/>
      <c r="IK1" s="18"/>
      <c r="IL1" s="18"/>
      <c r="IM1" s="18"/>
      <c r="IN1" s="19"/>
      <c r="IO1" s="19"/>
      <c r="IP1" s="19"/>
      <c r="IQ1" s="19"/>
      <c r="IR1" s="19"/>
      <c r="IS1" s="19"/>
      <c r="IT1" s="19"/>
      <c r="IU1" s="19"/>
      <c r="IV1" s="19"/>
      <c r="IW1" s="19"/>
      <c r="IX1" s="19"/>
      <c r="IY1" s="19"/>
      <c r="IZ1" s="19"/>
      <c r="JA1" s="19"/>
      <c r="JB1" s="19"/>
      <c r="JC1" s="19"/>
      <c r="JD1" s="19"/>
      <c r="JE1" s="19"/>
      <c r="JF1" s="19"/>
      <c r="JG1" s="19"/>
      <c r="JH1" s="19"/>
      <c r="JI1" s="19"/>
      <c r="JJ1" s="19"/>
      <c r="JK1" s="19"/>
      <c r="JL1" s="19"/>
      <c r="JM1" s="19"/>
      <c r="JN1" s="19"/>
      <c r="JO1" s="19"/>
      <c r="JP1" s="19"/>
      <c r="JQ1" s="19"/>
      <c r="JR1" s="19"/>
      <c r="JS1" s="19"/>
      <c r="JT1" s="19"/>
      <c r="JU1" s="19"/>
      <c r="JV1" s="19"/>
      <c r="JW1" s="19"/>
      <c r="JX1" s="19"/>
      <c r="JY1" s="19"/>
      <c r="JZ1" s="19"/>
      <c r="KA1" s="19"/>
      <c r="KB1" s="19"/>
      <c r="KC1" s="19"/>
      <c r="KD1" s="19"/>
      <c r="KE1" s="19"/>
      <c r="KF1" s="19"/>
      <c r="KG1" s="19"/>
      <c r="KH1" s="19"/>
      <c r="KI1" s="19"/>
      <c r="KJ1" s="19"/>
      <c r="KK1" s="19"/>
      <c r="KL1" s="19"/>
      <c r="KM1" s="19"/>
      <c r="KN1" s="19"/>
      <c r="KO1" s="19"/>
      <c r="KP1" s="19"/>
      <c r="KQ1" s="19"/>
      <c r="KR1" s="19"/>
      <c r="KS1" s="19"/>
      <c r="KT1" s="19"/>
      <c r="KU1" s="19"/>
      <c r="KV1" s="19"/>
      <c r="KW1" s="19"/>
      <c r="KX1" s="19"/>
      <c r="KY1" s="19"/>
      <c r="KZ1" s="19"/>
      <c r="LA1" s="19"/>
      <c r="LB1" s="19"/>
      <c r="LC1" s="19"/>
      <c r="LD1" s="19"/>
      <c r="LE1" s="19"/>
      <c r="LF1" s="19"/>
      <c r="LG1" s="19"/>
      <c r="LH1" s="19"/>
      <c r="LI1" s="19"/>
      <c r="LJ1" s="19"/>
      <c r="LK1" s="19"/>
      <c r="LL1" s="19"/>
      <c r="LM1" s="19"/>
      <c r="LN1" s="19"/>
      <c r="LO1" s="19"/>
      <c r="LP1" s="19"/>
      <c r="LQ1" s="19"/>
      <c r="LR1" s="19"/>
      <c r="LS1" s="19"/>
      <c r="LT1" s="19"/>
      <c r="LU1" s="19"/>
      <c r="LV1" s="19"/>
      <c r="LW1" s="19"/>
      <c r="LX1" s="19"/>
      <c r="LY1" s="19"/>
      <c r="LZ1" s="19"/>
      <c r="MA1" s="19"/>
      <c r="MB1" s="19"/>
      <c r="MC1" s="19"/>
      <c r="MD1" s="19"/>
      <c r="ME1" s="19"/>
      <c r="MF1" s="19"/>
      <c r="MG1" s="19"/>
      <c r="MH1" s="19"/>
      <c r="MI1" s="19"/>
      <c r="MJ1" s="19"/>
      <c r="MK1" s="19"/>
      <c r="ML1" s="19"/>
      <c r="MM1" s="19"/>
      <c r="MN1" s="19"/>
      <c r="MO1" s="19"/>
      <c r="MP1" s="19"/>
      <c r="MQ1" s="19"/>
      <c r="MR1" s="19"/>
      <c r="MS1" s="19"/>
      <c r="MT1" s="19"/>
      <c r="MU1" s="19"/>
      <c r="MV1" s="19"/>
      <c r="MW1" s="19"/>
      <c r="MX1" s="19"/>
      <c r="MY1" s="19"/>
      <c r="MZ1" s="19"/>
      <c r="NA1" s="19"/>
      <c r="NB1" s="19"/>
      <c r="NC1" s="19"/>
      <c r="ND1" s="19"/>
      <c r="NE1" s="19"/>
      <c r="NF1" s="19"/>
      <c r="NG1" s="19"/>
      <c r="NH1" s="19"/>
      <c r="NI1" s="19"/>
      <c r="NJ1" s="19"/>
      <c r="NK1" s="19"/>
      <c r="NL1" s="19"/>
      <c r="NM1" s="19"/>
      <c r="NN1" s="19"/>
      <c r="NO1" s="19"/>
      <c r="NP1" s="19"/>
      <c r="NQ1" s="19"/>
      <c r="NR1" s="19"/>
      <c r="NS1" s="19"/>
      <c r="NT1" s="19"/>
      <c r="NU1" s="19"/>
      <c r="NV1" s="19"/>
      <c r="NW1" s="19"/>
      <c r="NX1" s="19"/>
      <c r="NY1" s="19"/>
      <c r="NZ1" s="19"/>
      <c r="OA1" s="19"/>
      <c r="OB1" s="19"/>
      <c r="OC1" s="19"/>
      <c r="OD1" s="19"/>
      <c r="OE1" s="19"/>
      <c r="OF1" s="19"/>
      <c r="OG1" s="19"/>
      <c r="OH1" s="19"/>
      <c r="OI1" s="19"/>
      <c r="OJ1" s="19"/>
      <c r="OK1" s="19"/>
      <c r="OL1" s="19"/>
      <c r="OM1" s="19"/>
      <c r="ON1" s="19"/>
      <c r="OO1" s="19"/>
      <c r="OP1" s="19"/>
      <c r="OQ1" s="19"/>
      <c r="OR1" s="19"/>
      <c r="OS1" s="19"/>
      <c r="OT1" s="19"/>
      <c r="OU1" s="19"/>
      <c r="OV1" s="19"/>
      <c r="OW1" s="19"/>
      <c r="OX1" s="19"/>
      <c r="OY1" s="19"/>
      <c r="OZ1" s="19"/>
      <c r="PA1" s="19"/>
      <c r="PB1" s="19"/>
      <c r="PC1" s="19"/>
      <c r="PD1" s="19"/>
      <c r="PE1" s="19"/>
      <c r="PF1" s="19"/>
      <c r="PG1" s="19"/>
      <c r="PH1" s="19"/>
      <c r="PI1" s="19"/>
      <c r="PJ1" s="19"/>
      <c r="PK1" s="19"/>
      <c r="PL1" s="19"/>
      <c r="PM1" s="19"/>
      <c r="PN1" s="19"/>
      <c r="PO1" s="19"/>
      <c r="PP1" s="19"/>
      <c r="PQ1" s="19"/>
      <c r="PR1" s="19"/>
      <c r="PS1" s="19"/>
      <c r="PT1" s="19"/>
      <c r="PU1" s="19"/>
      <c r="PV1" s="19"/>
      <c r="PW1" s="19"/>
      <c r="PX1" s="19"/>
      <c r="PY1" s="19"/>
      <c r="PZ1" s="19"/>
      <c r="QA1" s="19"/>
      <c r="QB1" s="19"/>
      <c r="QC1" s="19"/>
      <c r="QD1" s="19"/>
      <c r="QE1" s="19"/>
      <c r="QF1" s="19"/>
      <c r="QG1" s="19"/>
      <c r="QH1" s="19"/>
      <c r="QI1" s="19"/>
      <c r="QJ1" s="19"/>
      <c r="QK1" s="19"/>
      <c r="QL1" s="19"/>
      <c r="QM1" s="19"/>
      <c r="QN1" s="19"/>
      <c r="QO1" s="19"/>
      <c r="QP1" s="19"/>
      <c r="QQ1" s="19"/>
      <c r="QR1" s="19"/>
      <c r="QS1" s="19"/>
      <c r="QT1" s="19"/>
      <c r="QU1" s="19"/>
      <c r="QV1" s="19"/>
      <c r="QW1" s="19"/>
      <c r="QX1" s="19"/>
      <c r="QY1" s="19"/>
      <c r="QZ1" s="19"/>
      <c r="RA1" s="19"/>
      <c r="RB1" s="19"/>
      <c r="RC1" s="19"/>
      <c r="RD1" s="19"/>
      <c r="RE1" s="19"/>
      <c r="RF1" s="19"/>
      <c r="RG1" s="19"/>
      <c r="RH1" s="19"/>
      <c r="RI1" s="19"/>
      <c r="RJ1" s="19"/>
      <c r="RK1" s="19"/>
      <c r="RL1" s="19"/>
      <c r="RM1" s="19"/>
      <c r="RN1" s="19"/>
      <c r="RO1" s="19"/>
      <c r="RP1" s="19"/>
      <c r="RQ1" s="19"/>
      <c r="RR1" s="19"/>
      <c r="RS1" s="19"/>
      <c r="RT1" s="19"/>
      <c r="RU1" s="19"/>
      <c r="RV1" s="19"/>
      <c r="RW1" s="19"/>
      <c r="RX1" s="19"/>
      <c r="RY1" s="19"/>
      <c r="RZ1" s="19"/>
      <c r="SA1" s="19"/>
      <c r="SB1" s="19"/>
      <c r="SC1" s="19"/>
      <c r="SD1" s="19"/>
      <c r="SE1" s="19"/>
      <c r="SF1" s="19"/>
      <c r="SG1" s="19"/>
      <c r="SH1" s="19"/>
      <c r="SI1" s="19"/>
      <c r="SJ1" s="19"/>
      <c r="SK1" s="19"/>
      <c r="SL1" s="19"/>
      <c r="SM1" s="19"/>
      <c r="SN1" s="19"/>
      <c r="SO1" s="19"/>
      <c r="SP1" s="19"/>
      <c r="SQ1" s="19"/>
      <c r="SR1" s="19"/>
      <c r="SS1" s="19"/>
      <c r="ST1" s="19"/>
      <c r="SU1" s="19"/>
      <c r="SV1" s="19"/>
      <c r="SW1" s="19"/>
      <c r="SX1" s="19"/>
      <c r="SY1" s="19"/>
      <c r="SZ1" s="19"/>
      <c r="TA1" s="19"/>
      <c r="TB1" s="19"/>
      <c r="TC1" s="19"/>
      <c r="TD1" s="19"/>
      <c r="TE1" s="19"/>
      <c r="TF1" s="19"/>
      <c r="TG1" s="19"/>
      <c r="TH1" s="19"/>
      <c r="TI1" s="19"/>
      <c r="TJ1" s="19"/>
      <c r="TK1" s="19"/>
      <c r="TL1" s="19"/>
      <c r="TM1" s="19"/>
      <c r="TN1" s="19"/>
      <c r="TO1" s="19"/>
      <c r="TP1" s="19"/>
      <c r="TQ1" s="19"/>
      <c r="TR1" s="19"/>
      <c r="TS1" s="19"/>
      <c r="TT1" s="19"/>
      <c r="TU1" s="19"/>
      <c r="TV1" s="19"/>
      <c r="TW1" s="19"/>
      <c r="TX1" s="19"/>
      <c r="TY1" s="19"/>
      <c r="TZ1" s="19"/>
      <c r="UA1" s="19"/>
      <c r="UB1" s="19"/>
      <c r="UC1" s="19"/>
      <c r="UD1" s="19"/>
      <c r="UE1" s="19"/>
      <c r="UF1" s="19"/>
      <c r="UG1" s="19"/>
      <c r="UH1" s="19"/>
      <c r="UI1" s="19"/>
      <c r="UJ1" s="19"/>
      <c r="UK1" s="19"/>
      <c r="UL1" s="19"/>
      <c r="UM1" s="19"/>
      <c r="UN1" s="19"/>
      <c r="UO1" s="19"/>
      <c r="UP1" s="19"/>
      <c r="UQ1" s="19"/>
      <c r="UR1" s="19"/>
      <c r="US1" s="19"/>
      <c r="UT1" s="19"/>
      <c r="UU1" s="19"/>
      <c r="UV1" s="19"/>
      <c r="UW1" s="19"/>
      <c r="UX1" s="19"/>
      <c r="UY1" s="19"/>
      <c r="UZ1" s="19"/>
      <c r="VA1" s="19"/>
      <c r="VB1" s="19"/>
      <c r="VC1" s="19"/>
      <c r="VD1" s="19"/>
      <c r="VE1" s="19"/>
      <c r="VF1" s="19"/>
      <c r="VG1" s="19"/>
      <c r="VH1" s="19"/>
      <c r="VI1" s="19"/>
      <c r="VJ1" s="19"/>
      <c r="VK1" s="19"/>
      <c r="VL1" s="19"/>
      <c r="VM1" s="19"/>
      <c r="VN1" s="19"/>
      <c r="VO1" s="19"/>
      <c r="VP1" s="19"/>
      <c r="VQ1" s="19"/>
      <c r="VR1" s="19"/>
      <c r="VS1" s="19"/>
      <c r="VT1" s="19"/>
      <c r="VU1" s="19"/>
      <c r="VV1" s="19"/>
      <c r="VW1" s="19"/>
      <c r="VX1" s="19"/>
      <c r="VY1" s="19"/>
      <c r="VZ1" s="19"/>
      <c r="WA1" s="19"/>
      <c r="WB1" s="19"/>
      <c r="WC1" s="19"/>
      <c r="WD1" s="19"/>
      <c r="WE1" s="19"/>
      <c r="WF1" s="19"/>
      <c r="WG1" s="19"/>
      <c r="WH1" s="19"/>
      <c r="WI1" s="19"/>
      <c r="WJ1" s="19"/>
      <c r="WK1" s="19"/>
      <c r="WL1" s="19"/>
      <c r="WM1" s="19"/>
      <c r="WN1" s="19"/>
      <c r="WO1" s="19"/>
      <c r="WP1" s="19"/>
      <c r="WQ1" s="19"/>
      <c r="WR1" s="19"/>
      <c r="WS1" s="19"/>
      <c r="WT1" s="19"/>
      <c r="WU1" s="19"/>
      <c r="WV1" s="19"/>
      <c r="WW1" s="19"/>
      <c r="WX1" s="19"/>
      <c r="WY1" s="19"/>
      <c r="WZ1" s="19"/>
      <c r="XA1" s="19"/>
      <c r="XB1" s="19"/>
      <c r="XC1" s="19"/>
      <c r="XD1" s="19"/>
      <c r="XE1" s="19"/>
      <c r="XF1" s="19"/>
      <c r="XG1" s="19"/>
      <c r="XH1" s="19"/>
      <c r="XI1" s="19"/>
      <c r="XJ1" s="19"/>
      <c r="XK1" s="19"/>
      <c r="XL1" s="19"/>
      <c r="XM1" s="19"/>
      <c r="XN1" s="19"/>
      <c r="XO1" s="19"/>
      <c r="XP1" s="19"/>
      <c r="XQ1" s="19"/>
      <c r="XR1" s="19"/>
      <c r="XS1" s="19"/>
      <c r="XT1" s="19"/>
      <c r="XU1" s="19"/>
      <c r="XV1" s="19"/>
      <c r="XW1" s="19"/>
      <c r="XX1" s="19"/>
      <c r="XY1" s="19"/>
      <c r="XZ1" s="19"/>
      <c r="YA1" s="19"/>
      <c r="YB1" s="19"/>
      <c r="YC1" s="19"/>
      <c r="YD1" s="19"/>
      <c r="YE1" s="19"/>
      <c r="YF1" s="19"/>
      <c r="YG1" s="19"/>
      <c r="YH1" s="19"/>
      <c r="YI1" s="19"/>
      <c r="YJ1" s="19"/>
      <c r="YK1" s="19"/>
      <c r="YL1" s="19"/>
      <c r="YM1" s="19"/>
      <c r="YN1" s="19"/>
      <c r="YO1" s="19"/>
      <c r="YP1" s="19"/>
      <c r="YQ1" s="19"/>
      <c r="YR1" s="19"/>
      <c r="YS1" s="19"/>
      <c r="YT1" s="19"/>
      <c r="YU1" s="19"/>
      <c r="YV1" s="19"/>
      <c r="YW1" s="19"/>
      <c r="YX1" s="19"/>
      <c r="YY1" s="19"/>
      <c r="YZ1" s="19"/>
      <c r="ZA1" s="19"/>
      <c r="ZB1" s="19"/>
      <c r="ZC1" s="19"/>
      <c r="ZD1" s="19"/>
      <c r="ZE1" s="19"/>
      <c r="ZF1" s="19"/>
      <c r="ZG1" s="19"/>
      <c r="ZH1" s="19"/>
      <c r="ZI1" s="19"/>
      <c r="ZJ1" s="19"/>
      <c r="ZK1" s="19"/>
      <c r="ZL1" s="19"/>
      <c r="ZM1" s="19"/>
      <c r="ZN1" s="19"/>
      <c r="ZO1" s="19"/>
      <c r="ZP1" s="19"/>
      <c r="ZQ1" s="19"/>
      <c r="ZR1" s="19"/>
      <c r="ZS1" s="19"/>
      <c r="ZT1" s="19"/>
      <c r="ZU1" s="19"/>
      <c r="ZV1" s="19"/>
      <c r="ZW1" s="19"/>
      <c r="ZX1" s="19"/>
      <c r="ZY1" s="19"/>
      <c r="ZZ1" s="19"/>
      <c r="AAA1" s="19"/>
      <c r="AAB1" s="19"/>
      <c r="AAC1" s="19"/>
      <c r="AAD1" s="19"/>
      <c r="AAE1" s="19"/>
      <c r="AAF1" s="19"/>
      <c r="AAG1" s="19"/>
      <c r="AAH1" s="19"/>
      <c r="AAI1" s="19"/>
      <c r="AAJ1" s="19"/>
      <c r="AAK1" s="19"/>
      <c r="AAL1" s="19"/>
      <c r="AAM1" s="19"/>
      <c r="AAN1" s="19"/>
      <c r="AAO1" s="19"/>
      <c r="AAP1" s="19"/>
      <c r="AAQ1" s="19"/>
      <c r="AAR1" s="19"/>
      <c r="AAS1" s="19"/>
      <c r="AAT1" s="19"/>
      <c r="AAU1" s="19"/>
      <c r="AAV1" s="19"/>
      <c r="AAW1" s="19"/>
      <c r="AAX1" s="19"/>
      <c r="AAY1" s="19"/>
      <c r="AAZ1" s="19"/>
      <c r="ABA1" s="19"/>
      <c r="ABB1" s="19"/>
      <c r="ABC1" s="19"/>
      <c r="ABD1" s="19"/>
      <c r="ABE1" s="19"/>
      <c r="ABF1" s="19"/>
      <c r="ABG1" s="19"/>
      <c r="ABH1" s="19"/>
      <c r="ABI1" s="19"/>
      <c r="ABJ1" s="19"/>
      <c r="ABK1" s="19"/>
      <c r="ABL1" s="19"/>
      <c r="ABM1" s="19"/>
      <c r="ABN1" s="19"/>
      <c r="ABO1" s="19"/>
      <c r="ABP1" s="19"/>
      <c r="ABQ1" s="19"/>
      <c r="ABR1" s="19"/>
      <c r="ABS1" s="19"/>
      <c r="ABT1" s="19"/>
      <c r="ABU1" s="19"/>
      <c r="ABV1" s="19"/>
      <c r="ABW1" s="19"/>
      <c r="ABX1" s="19"/>
      <c r="ABY1" s="19"/>
      <c r="ABZ1" s="19"/>
      <c r="ACA1" s="19"/>
      <c r="ACB1" s="19"/>
      <c r="ACC1" s="19"/>
      <c r="ACD1" s="19"/>
      <c r="ACE1" s="19"/>
      <c r="ACF1" s="19"/>
      <c r="ACG1" s="19"/>
      <c r="ACH1" s="19"/>
      <c r="ACI1" s="19"/>
      <c r="ACJ1" s="19"/>
      <c r="ACK1" s="19"/>
      <c r="ACL1" s="19"/>
      <c r="ACM1" s="19"/>
      <c r="ACN1" s="19"/>
      <c r="ACO1" s="19"/>
      <c r="ACP1" s="19"/>
      <c r="ACQ1" s="19"/>
      <c r="ACR1" s="19"/>
      <c r="ACS1" s="19"/>
      <c r="ACT1" s="19"/>
      <c r="ACU1" s="19"/>
      <c r="ACV1" s="19"/>
      <c r="ACW1" s="19"/>
      <c r="ACX1" s="19"/>
      <c r="ACY1" s="19"/>
      <c r="ACZ1" s="19"/>
      <c r="ADA1" s="19"/>
      <c r="ADB1" s="19"/>
      <c r="ADC1" s="19"/>
      <c r="ADD1" s="19"/>
      <c r="ADE1" s="19"/>
      <c r="ADF1" s="19"/>
      <c r="ADG1" s="19"/>
      <c r="ADH1" s="19"/>
      <c r="ADI1" s="19"/>
      <c r="ADJ1" s="19"/>
      <c r="ADK1" s="19"/>
      <c r="ADL1" s="19"/>
      <c r="ADM1" s="19"/>
      <c r="ADN1" s="19"/>
      <c r="ADO1" s="19"/>
      <c r="ADP1" s="19"/>
      <c r="ADQ1" s="19"/>
      <c r="ADR1" s="19"/>
      <c r="ADS1" s="19"/>
      <c r="ADT1" s="19"/>
      <c r="ADU1" s="19"/>
      <c r="ADV1" s="19"/>
      <c r="ADW1" s="19"/>
      <c r="ADX1" s="19"/>
      <c r="ADY1" s="19"/>
      <c r="ADZ1" s="19"/>
      <c r="AEA1" s="19"/>
      <c r="AEB1" s="19"/>
      <c r="AEC1" s="19"/>
      <c r="AED1" s="19"/>
      <c r="AEE1" s="19"/>
      <c r="AEF1" s="19"/>
      <c r="AEG1" s="19"/>
      <c r="AEH1" s="19"/>
      <c r="AEI1" s="19"/>
      <c r="AEJ1" s="19"/>
      <c r="AEK1" s="19"/>
      <c r="AEL1" s="19"/>
      <c r="AEM1" s="19"/>
      <c r="AEN1" s="19"/>
      <c r="AEO1" s="19"/>
      <c r="AEP1" s="19"/>
      <c r="AEQ1" s="19"/>
      <c r="AER1" s="19"/>
      <c r="AES1" s="19"/>
      <c r="AET1" s="19"/>
      <c r="AEU1" s="19"/>
      <c r="AEV1" s="19"/>
      <c r="AEW1" s="19"/>
      <c r="AEX1" s="19"/>
      <c r="AEY1" s="19"/>
      <c r="AEZ1" s="19"/>
      <c r="AFA1" s="19"/>
      <c r="AFB1" s="19"/>
      <c r="AFC1" s="19"/>
      <c r="AFD1" s="19"/>
      <c r="AFE1" s="19"/>
      <c r="AFF1" s="19"/>
      <c r="AFG1" s="19"/>
      <c r="AFH1" s="19"/>
      <c r="AFI1" s="19"/>
      <c r="AFJ1" s="19"/>
      <c r="AFK1" s="19"/>
      <c r="AFL1" s="19"/>
      <c r="AFM1" s="19"/>
      <c r="AFN1" s="19"/>
      <c r="AFO1" s="19"/>
      <c r="AFP1" s="19"/>
      <c r="AFQ1" s="19"/>
      <c r="AFR1" s="19"/>
      <c r="AFS1" s="19"/>
      <c r="AFT1" s="19"/>
      <c r="AFU1" s="19"/>
      <c r="AFV1" s="19"/>
      <c r="AFW1" s="19"/>
      <c r="AFX1" s="19"/>
      <c r="AFY1" s="19"/>
      <c r="AFZ1" s="19"/>
      <c r="AGA1" s="19"/>
      <c r="AGB1" s="19"/>
      <c r="AGC1" s="19"/>
      <c r="AGD1" s="19"/>
      <c r="AGE1" s="19"/>
      <c r="AGF1" s="19"/>
      <c r="AGG1" s="19"/>
      <c r="AGH1" s="19"/>
      <c r="AGI1" s="19"/>
      <c r="AGJ1" s="19"/>
      <c r="AGK1" s="19"/>
      <c r="AGL1" s="19"/>
      <c r="AGM1" s="19"/>
      <c r="AGN1" s="19"/>
      <c r="AGO1" s="19"/>
      <c r="AGP1" s="19"/>
      <c r="AGQ1" s="19"/>
      <c r="AGR1" s="19"/>
      <c r="AGS1" s="19"/>
      <c r="AGT1" s="19"/>
      <c r="AGU1" s="19"/>
      <c r="AGV1" s="19"/>
      <c r="AGW1" s="19"/>
      <c r="AGX1" s="19"/>
      <c r="AGY1" s="19"/>
      <c r="AGZ1" s="19"/>
      <c r="AHA1" s="19"/>
      <c r="AHB1" s="19"/>
      <c r="AHC1" s="19"/>
      <c r="AHD1" s="19"/>
      <c r="AHE1" s="19"/>
      <c r="AHF1" s="19"/>
      <c r="AHG1" s="19"/>
      <c r="AHH1" s="19"/>
      <c r="AHI1" s="19"/>
      <c r="AHJ1" s="19"/>
      <c r="AHK1" s="19"/>
      <c r="AHL1" s="19"/>
      <c r="AHM1" s="19"/>
      <c r="AHN1" s="19"/>
      <c r="AHO1" s="19"/>
      <c r="AHP1" s="19"/>
      <c r="AHQ1" s="19"/>
      <c r="AHR1" s="19"/>
      <c r="AHS1" s="19"/>
      <c r="AHT1" s="19"/>
      <c r="AHU1" s="19"/>
      <c r="AHV1" s="19"/>
      <c r="AHW1" s="19"/>
      <c r="AHX1" s="19"/>
      <c r="AHY1" s="19"/>
      <c r="AHZ1" s="19"/>
      <c r="AIA1" s="19"/>
      <c r="AIB1" s="19"/>
      <c r="AIC1" s="19"/>
      <c r="AID1" s="19"/>
      <c r="AIE1" s="19"/>
      <c r="AIF1" s="19"/>
      <c r="AIG1" s="19"/>
      <c r="AIH1" s="19"/>
      <c r="AII1" s="19"/>
      <c r="AIJ1" s="19"/>
      <c r="AIK1" s="19"/>
      <c r="AIL1" s="19"/>
      <c r="AIM1" s="19"/>
      <c r="AIN1" s="19"/>
      <c r="AIO1" s="19"/>
      <c r="AIP1" s="19"/>
      <c r="AIQ1" s="19"/>
      <c r="AIR1" s="19"/>
      <c r="AIS1" s="19"/>
      <c r="AIT1" s="19"/>
      <c r="AIU1" s="19"/>
      <c r="AIV1" s="19"/>
      <c r="AIW1" s="19"/>
      <c r="AIX1" s="19"/>
      <c r="AIY1" s="19"/>
      <c r="AIZ1" s="19"/>
      <c r="AJA1" s="19"/>
      <c r="AJB1" s="19"/>
      <c r="AJC1" s="19"/>
      <c r="AJD1" s="19"/>
      <c r="AJE1" s="19"/>
      <c r="AJF1" s="19"/>
      <c r="AJG1" s="19"/>
      <c r="AJH1" s="19"/>
      <c r="AJI1" s="19"/>
      <c r="AJJ1" s="19"/>
      <c r="AJK1" s="19"/>
      <c r="AJL1" s="19"/>
      <c r="AJM1" s="19"/>
      <c r="AJN1" s="19"/>
      <c r="AJO1" s="19"/>
      <c r="AJP1" s="19"/>
      <c r="AJQ1" s="19"/>
      <c r="AJR1" s="19"/>
      <c r="AJS1" s="19"/>
      <c r="AJT1" s="19"/>
      <c r="AJU1" s="19"/>
      <c r="AJV1" s="19"/>
      <c r="AJW1" s="19"/>
      <c r="AJX1" s="19"/>
      <c r="AJY1" s="19"/>
      <c r="AJZ1" s="19"/>
      <c r="AKA1" s="19"/>
      <c r="AKB1" s="19"/>
      <c r="AKC1" s="19"/>
      <c r="AKD1" s="19"/>
      <c r="AKE1" s="19"/>
      <c r="AKF1" s="19"/>
      <c r="AKG1" s="19"/>
      <c r="AKH1" s="19"/>
      <c r="AKI1" s="19"/>
      <c r="AKJ1" s="19"/>
      <c r="AKK1" s="19"/>
      <c r="AKL1" s="19"/>
      <c r="AKM1" s="19"/>
      <c r="AKN1" s="19"/>
      <c r="AKO1" s="19"/>
      <c r="AKP1" s="19"/>
      <c r="AKQ1" s="19"/>
      <c r="AKR1" s="19"/>
      <c r="AKS1" s="19"/>
      <c r="AKT1" s="19"/>
      <c r="AKU1" s="19"/>
      <c r="AKV1" s="19"/>
      <c r="AKW1" s="19"/>
      <c r="AKX1" s="19"/>
      <c r="AKY1" s="19"/>
      <c r="AKZ1" s="19"/>
      <c r="ALA1" s="19"/>
      <c r="ALB1" s="19"/>
      <c r="ALC1" s="19"/>
      <c r="ALD1" s="19"/>
      <c r="ALE1" s="19"/>
      <c r="ALF1" s="19"/>
      <c r="ALG1" s="19"/>
      <c r="ALH1" s="19"/>
      <c r="ALI1" s="19"/>
      <c r="ALJ1" s="19"/>
      <c r="ALK1" s="19"/>
      <c r="ALL1" s="19"/>
      <c r="ALM1" s="19"/>
      <c r="ALN1" s="19"/>
      <c r="ALO1" s="19"/>
      <c r="ALP1" s="19"/>
      <c r="ALQ1" s="19"/>
      <c r="ALR1" s="19"/>
      <c r="ALS1" s="19"/>
      <c r="ALT1" s="19"/>
      <c r="ALU1" s="19"/>
      <c r="ALV1" s="19"/>
      <c r="ALW1" s="19"/>
      <c r="ALX1" s="19"/>
      <c r="ALY1" s="19"/>
      <c r="ALZ1" s="19"/>
      <c r="AMA1" s="19"/>
      <c r="AMB1" s="19"/>
      <c r="AMC1" s="19"/>
      <c r="AMD1" s="19"/>
      <c r="AME1" s="19"/>
      <c r="AMF1" s="19"/>
    </row>
    <row r="2" spans="1:1020">
      <c r="A2" s="10" t="s">
        <v>165</v>
      </c>
    </row>
    <row r="3" spans="1:1020" ht="7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27</v>
      </c>
    </row>
    <row r="4" spans="1:1020" ht="30">
      <c r="A4" s="2">
        <v>1</v>
      </c>
      <c r="B4" s="11" t="s">
        <v>161</v>
      </c>
      <c r="C4" s="2" t="s">
        <v>162</v>
      </c>
      <c r="D4" s="2">
        <v>2</v>
      </c>
      <c r="E4" s="2"/>
      <c r="F4" s="2"/>
      <c r="G4" s="2"/>
      <c r="H4" s="2"/>
      <c r="I4" s="2"/>
      <c r="J4" s="2"/>
    </row>
    <row r="5" spans="1:1020">
      <c r="A5" s="2">
        <v>2</v>
      </c>
      <c r="B5" s="11" t="s">
        <v>163</v>
      </c>
      <c r="C5" s="2" t="s">
        <v>164</v>
      </c>
      <c r="D5" s="2">
        <v>1</v>
      </c>
      <c r="E5" s="2"/>
      <c r="F5" s="2"/>
      <c r="G5" s="2"/>
      <c r="H5" s="2"/>
      <c r="I5" s="2"/>
      <c r="J5" s="2"/>
    </row>
    <row r="6" spans="1:1020">
      <c r="A6" s="2"/>
      <c r="B6" s="2" t="s">
        <v>16</v>
      </c>
      <c r="C6" s="2"/>
      <c r="D6" s="2"/>
      <c r="E6" s="2"/>
      <c r="F6" s="2">
        <f>SUM(F4:F5)</f>
        <v>0</v>
      </c>
      <c r="G6" s="2"/>
      <c r="H6" s="2"/>
      <c r="I6" s="2">
        <f>SUM(I4:I5)</f>
        <v>0</v>
      </c>
      <c r="J6" s="2"/>
    </row>
    <row r="10" spans="1:1020">
      <c r="B10" s="10" t="s">
        <v>17</v>
      </c>
      <c r="F10" s="57" t="s">
        <v>18</v>
      </c>
      <c r="G10" s="57"/>
      <c r="H10" s="57"/>
    </row>
    <row r="11" spans="1:1020">
      <c r="B11" s="10" t="s">
        <v>19</v>
      </c>
      <c r="F11" s="57" t="s">
        <v>20</v>
      </c>
      <c r="G11" s="57"/>
      <c r="H11" s="57"/>
    </row>
  </sheetData>
  <mergeCells count="2">
    <mergeCell ref="F10:H10"/>
    <mergeCell ref="F11:H1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G23"/>
  <sheetViews>
    <sheetView workbookViewId="0">
      <selection activeCell="E28" sqref="E28"/>
    </sheetView>
  </sheetViews>
  <sheetFormatPr defaultRowHeight="15"/>
  <cols>
    <col min="3" max="3" width="82.7109375" customWidth="1"/>
    <col min="4" max="5" width="16.42578125" customWidth="1"/>
  </cols>
  <sheetData>
    <row r="6" spans="2:7">
      <c r="D6" t="s">
        <v>145</v>
      </c>
      <c r="E6" t="s">
        <v>146</v>
      </c>
    </row>
    <row r="7" spans="2:7">
      <c r="B7" s="2">
        <v>1</v>
      </c>
      <c r="C7" s="2" t="s">
        <v>1</v>
      </c>
      <c r="D7" s="6">
        <f>'Zadanie 7A'!F9</f>
        <v>0</v>
      </c>
      <c r="E7" s="6">
        <f>'Zadanie 7A'!I9</f>
        <v>0</v>
      </c>
      <c r="F7" s="2"/>
      <c r="G7" s="2"/>
    </row>
    <row r="8" spans="2:7" s="10" customFormat="1">
      <c r="B8" s="2"/>
      <c r="C8" s="10" t="s">
        <v>158</v>
      </c>
      <c r="D8" s="6">
        <f>'zadanie 5A'!F10</f>
        <v>0</v>
      </c>
      <c r="E8" s="6">
        <f>'zadanie 5A'!I10</f>
        <v>0</v>
      </c>
      <c r="F8" s="2"/>
      <c r="G8" s="2"/>
    </row>
    <row r="9" spans="2:7">
      <c r="B9" s="2">
        <v>2</v>
      </c>
      <c r="C9" s="2" t="s">
        <v>143</v>
      </c>
      <c r="D9" s="6">
        <f>'Zadanie 10A'!F39</f>
        <v>0</v>
      </c>
      <c r="E9" s="6">
        <f>'Zadanie 10A'!I39</f>
        <v>0</v>
      </c>
      <c r="F9" s="2"/>
      <c r="G9" s="2"/>
    </row>
    <row r="10" spans="2:7">
      <c r="B10" s="2">
        <v>3</v>
      </c>
      <c r="C10" s="2" t="s">
        <v>65</v>
      </c>
      <c r="D10" s="6">
        <f>'Zadanie 27A'!F6</f>
        <v>0</v>
      </c>
      <c r="E10" s="6">
        <f>'Zadanie 27A'!I6</f>
        <v>0</v>
      </c>
      <c r="F10" s="2"/>
      <c r="G10" s="2"/>
    </row>
    <row r="11" spans="2:7">
      <c r="B11" s="2">
        <v>4</v>
      </c>
      <c r="C11" s="2" t="s">
        <v>73</v>
      </c>
      <c r="D11" s="6">
        <f>'Zadanie 39A'!F8</f>
        <v>0</v>
      </c>
      <c r="E11" s="6">
        <f>'Zadanie 39A'!I8</f>
        <v>0</v>
      </c>
      <c r="F11" s="2"/>
      <c r="G11" s="2"/>
    </row>
    <row r="12" spans="2:7">
      <c r="B12" s="2">
        <v>5</v>
      </c>
      <c r="C12" s="2" t="s">
        <v>81</v>
      </c>
      <c r="D12" s="6">
        <f>'Zadanie 50A'!F5</f>
        <v>0</v>
      </c>
      <c r="E12" s="6">
        <f>'Zadanie 50A'!I5</f>
        <v>0</v>
      </c>
      <c r="F12" s="2"/>
      <c r="G12" s="2"/>
    </row>
    <row r="13" spans="2:7">
      <c r="B13" s="2">
        <v>6</v>
      </c>
      <c r="C13" s="2" t="s">
        <v>89</v>
      </c>
      <c r="D13" s="6">
        <f>'Zadanie 59A'!F6</f>
        <v>0</v>
      </c>
      <c r="E13" s="6">
        <f>'Zadanie 59A'!I6</f>
        <v>0</v>
      </c>
      <c r="F13" s="2"/>
      <c r="G13" s="2"/>
    </row>
    <row r="14" spans="2:7" s="10" customFormat="1">
      <c r="B14" s="2"/>
      <c r="C14" s="2" t="s">
        <v>160</v>
      </c>
      <c r="D14" s="6">
        <f>'zadanie nr 85A'!F6</f>
        <v>0</v>
      </c>
      <c r="E14" s="6">
        <f>'zadanie nr 85A'!I6</f>
        <v>0</v>
      </c>
      <c r="F14" s="2"/>
      <c r="G14" s="2"/>
    </row>
    <row r="15" spans="2:7">
      <c r="B15" s="2">
        <v>7</v>
      </c>
      <c r="C15" s="2" t="s">
        <v>93</v>
      </c>
      <c r="D15" s="6">
        <f>'Zadanie 95A'!F10</f>
        <v>0</v>
      </c>
      <c r="E15" s="6">
        <f>'Zadanie 95A'!I10</f>
        <v>0</v>
      </c>
      <c r="F15" s="2"/>
      <c r="G15" s="2"/>
    </row>
    <row r="16" spans="2:7">
      <c r="B16" s="2">
        <v>8</v>
      </c>
      <c r="C16" s="2" t="s">
        <v>147</v>
      </c>
      <c r="D16" s="6">
        <f>'Zadanie 97A'!F17</f>
        <v>0</v>
      </c>
      <c r="E16" s="6">
        <f>'Zadanie 97A'!I17</f>
        <v>0</v>
      </c>
      <c r="F16" s="2"/>
      <c r="G16" s="2"/>
    </row>
    <row r="17" spans="2:7">
      <c r="B17" s="2">
        <v>9</v>
      </c>
      <c r="C17" s="2" t="s">
        <v>118</v>
      </c>
      <c r="D17" s="6">
        <f>'Zadanie 108A'!F8</f>
        <v>0</v>
      </c>
      <c r="E17" s="6">
        <f>'Zadanie 108A'!I8</f>
        <v>0</v>
      </c>
      <c r="F17" s="2"/>
      <c r="G17" s="2"/>
    </row>
    <row r="18" spans="2:7">
      <c r="B18" s="2">
        <v>10</v>
      </c>
      <c r="C18" s="2" t="s">
        <v>124</v>
      </c>
      <c r="D18" s="6">
        <f>'Zadanie 129A'!F9</f>
        <v>0</v>
      </c>
      <c r="E18" s="6">
        <f>'Zadanie 129A'!I9</f>
        <v>0</v>
      </c>
      <c r="F18" s="2"/>
      <c r="G18" s="2"/>
    </row>
    <row r="19" spans="2:7">
      <c r="B19" s="2">
        <v>11</v>
      </c>
      <c r="C19" s="2" t="s">
        <v>134</v>
      </c>
      <c r="D19" s="6">
        <f>'Zadanie 132A'!F7</f>
        <v>0</v>
      </c>
      <c r="E19" s="6">
        <f>'Zadanie 132A'!I7</f>
        <v>0</v>
      </c>
      <c r="F19" s="2"/>
      <c r="G19" s="2"/>
    </row>
    <row r="20" spans="2:7">
      <c r="B20" s="2">
        <v>12</v>
      </c>
      <c r="C20" s="2" t="s">
        <v>139</v>
      </c>
      <c r="D20" s="6">
        <f>'Zadanie 134A'!F6</f>
        <v>0</v>
      </c>
      <c r="E20" s="6">
        <f>'Zadanie 134A'!I6</f>
        <v>0</v>
      </c>
      <c r="F20" s="2"/>
      <c r="G20" s="2"/>
    </row>
    <row r="21" spans="2:7">
      <c r="B21" s="2">
        <v>13</v>
      </c>
      <c r="C21" s="2" t="s">
        <v>141</v>
      </c>
      <c r="D21" s="6">
        <f>'Zadanie 155'!F6</f>
        <v>0</v>
      </c>
      <c r="E21" s="6">
        <f>'Zadanie 155'!I6</f>
        <v>0</v>
      </c>
      <c r="F21" s="2"/>
      <c r="G21" s="2"/>
    </row>
    <row r="22" spans="2:7" s="10" customFormat="1">
      <c r="B22" s="2"/>
      <c r="C22" s="2" t="s">
        <v>165</v>
      </c>
      <c r="D22" s="6">
        <f>'zadanie 159A'!F6</f>
        <v>0</v>
      </c>
      <c r="E22" s="6">
        <f>'zadanie 159A'!I6</f>
        <v>0</v>
      </c>
      <c r="F22" s="2"/>
      <c r="G22" s="2"/>
    </row>
    <row r="23" spans="2:7">
      <c r="B23" s="2"/>
      <c r="C23" s="2"/>
      <c r="D23" s="6">
        <f>SUM(D7:D22)</f>
        <v>0</v>
      </c>
      <c r="E23" s="6">
        <f>SUM(E7:E22)</f>
        <v>0</v>
      </c>
      <c r="F23" s="2"/>
      <c r="G2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17</vt:i4>
      </vt:variant>
    </vt:vector>
  </HeadingPairs>
  <TitlesOfParts>
    <vt:vector size="17" baseType="lpstr">
      <vt:lpstr>Zadanie 7A</vt:lpstr>
      <vt:lpstr>zadanie 5A</vt:lpstr>
      <vt:lpstr>Zadanie 10A</vt:lpstr>
      <vt:lpstr>Zadanie 27A</vt:lpstr>
      <vt:lpstr>Zadanie 39A</vt:lpstr>
      <vt:lpstr>Zadanie 50A</vt:lpstr>
      <vt:lpstr>Zadanie 59A</vt:lpstr>
      <vt:lpstr>zadanie nr 85A</vt:lpstr>
      <vt:lpstr>Zadanie 95A</vt:lpstr>
      <vt:lpstr>Zadanie 97A</vt:lpstr>
      <vt:lpstr>Zadanie 108A</vt:lpstr>
      <vt:lpstr>Zadanie 129A</vt:lpstr>
      <vt:lpstr>Zadanie 132A</vt:lpstr>
      <vt:lpstr>Zadanie 134A</vt:lpstr>
      <vt:lpstr>Zadanie 155</vt:lpstr>
      <vt:lpstr>zadanie 159A</vt:lpstr>
      <vt:lpstr>podsumowanie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ASB. Błauciak</dc:creator>
  <dc:description/>
  <cp:lastModifiedBy>Aleksandra ASB. Błauciak</cp:lastModifiedBy>
  <cp:revision>27</cp:revision>
  <dcterms:created xsi:type="dcterms:W3CDTF">2023-02-07T13:04:32Z</dcterms:created>
  <dcterms:modified xsi:type="dcterms:W3CDTF">2023-02-15T08:18:15Z</dcterms:modified>
  <dc:language>pl-PL</dc:language>
</cp:coreProperties>
</file>